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4215" yWindow="-15" windowWidth="7740" windowHeight="3075" activeTab="2"/>
  </bookViews>
  <sheets>
    <sheet name="ادخال البيانات" sheetId="1" r:id="rId1"/>
    <sheet name="جدول المواصفات" sheetId="2" r:id="rId2"/>
    <sheet name="الجدول بعد التعديل" sheetId="5" r:id="rId3"/>
  </sheets>
  <calcPr calcId="144525"/>
</workbook>
</file>

<file path=xl/calcChain.xml><?xml version="1.0" encoding="utf-8"?>
<calcChain xmlns="http://schemas.openxmlformats.org/spreadsheetml/2006/main">
  <c r="A1" i="5" l="1"/>
  <c r="A4" i="5"/>
  <c r="C33" i="1"/>
  <c r="K8" i="5" s="1"/>
  <c r="C14" i="1"/>
  <c r="D40" i="5" s="1"/>
  <c r="A6" i="5"/>
  <c r="A8" i="5"/>
  <c r="A10" i="5"/>
  <c r="A12" i="5"/>
  <c r="A14" i="5"/>
  <c r="A16" i="5"/>
  <c r="A18" i="5"/>
  <c r="A20" i="5"/>
  <c r="K20" i="5"/>
  <c r="A22" i="5"/>
  <c r="A24" i="5"/>
  <c r="A26" i="5"/>
  <c r="A28" i="5"/>
  <c r="A30" i="5"/>
  <c r="A32" i="5"/>
  <c r="A34" i="5"/>
  <c r="A36" i="5"/>
  <c r="K10" i="2"/>
  <c r="K32" i="2"/>
  <c r="A36" i="2"/>
  <c r="A34" i="2"/>
  <c r="A32" i="2"/>
  <c r="A30" i="2"/>
  <c r="A28" i="2"/>
  <c r="A26" i="2"/>
  <c r="A24" i="2"/>
  <c r="A22" i="2"/>
  <c r="A20" i="2"/>
  <c r="A18" i="2"/>
  <c r="A16" i="2"/>
  <c r="A14" i="2"/>
  <c r="A12" i="2"/>
  <c r="A1" i="2"/>
  <c r="A10" i="2"/>
  <c r="A8" i="2"/>
  <c r="A6" i="2"/>
  <c r="A4" i="2"/>
  <c r="K4" i="5" l="1"/>
  <c r="K26" i="2"/>
  <c r="K36" i="5"/>
  <c r="K24" i="5"/>
  <c r="D24" i="5" s="1"/>
  <c r="K12" i="5"/>
  <c r="K6" i="5"/>
  <c r="D6" i="5" s="1"/>
  <c r="K18" i="2"/>
  <c r="K28" i="5"/>
  <c r="D29" i="5" s="1"/>
  <c r="K34" i="2"/>
  <c r="K16" i="2"/>
  <c r="K24" i="2"/>
  <c r="K8" i="2"/>
  <c r="K32" i="5"/>
  <c r="K16" i="5"/>
  <c r="D17" i="5" s="1"/>
  <c r="K30" i="2"/>
  <c r="K22" i="2"/>
  <c r="K14" i="2"/>
  <c r="K6" i="2"/>
  <c r="E6" i="2" s="1"/>
  <c r="K34" i="5"/>
  <c r="D34" i="5" s="1"/>
  <c r="K30" i="5"/>
  <c r="D30" i="5" s="1"/>
  <c r="K26" i="5"/>
  <c r="K22" i="5"/>
  <c r="C22" i="5" s="1"/>
  <c r="K18" i="5"/>
  <c r="D18" i="5" s="1"/>
  <c r="K14" i="5"/>
  <c r="D15" i="5" s="1"/>
  <c r="K10" i="5"/>
  <c r="D10" i="5" s="1"/>
  <c r="K36" i="2"/>
  <c r="E37" i="2" s="1"/>
  <c r="K28" i="2"/>
  <c r="K20" i="2"/>
  <c r="E21" i="2" s="1"/>
  <c r="K12" i="2"/>
  <c r="C13" i="2" s="1"/>
  <c r="K4" i="2"/>
  <c r="F5" i="2" s="1"/>
  <c r="E40" i="2"/>
  <c r="E32" i="2" s="1"/>
  <c r="D26" i="5"/>
  <c r="D36" i="5"/>
  <c r="G40" i="5"/>
  <c r="F40" i="5"/>
  <c r="F29" i="5" s="1"/>
  <c r="F40" i="2"/>
  <c r="C40" i="2"/>
  <c r="C7" i="2" s="1"/>
  <c r="C40" i="5"/>
  <c r="F37" i="5"/>
  <c r="E15" i="2"/>
  <c r="C15" i="2"/>
  <c r="D13" i="5"/>
  <c r="D19" i="5"/>
  <c r="D32" i="5"/>
  <c r="D7" i="5"/>
  <c r="D27" i="5"/>
  <c r="D37" i="5"/>
  <c r="D11" i="5"/>
  <c r="D33" i="5"/>
  <c r="D21" i="5"/>
  <c r="D9" i="5"/>
  <c r="H40" i="2"/>
  <c r="D40" i="2"/>
  <c r="F33" i="5"/>
  <c r="E40" i="5"/>
  <c r="E11" i="5" s="1"/>
  <c r="G40" i="2"/>
  <c r="H40" i="5"/>
  <c r="H8" i="5" s="1"/>
  <c r="C11" i="2"/>
  <c r="E34" i="2"/>
  <c r="D4" i="5"/>
  <c r="G5" i="5"/>
  <c r="C17" i="2"/>
  <c r="D8" i="5"/>
  <c r="D12" i="5"/>
  <c r="D16" i="5"/>
  <c r="D20" i="5"/>
  <c r="D22" i="5"/>
  <c r="G17" i="2"/>
  <c r="D5" i="5"/>
  <c r="F16" i="5"/>
  <c r="G28" i="5" l="1"/>
  <c r="D25" i="5"/>
  <c r="D28" i="5"/>
  <c r="D31" i="5"/>
  <c r="D35" i="5"/>
  <c r="F21" i="2"/>
  <c r="F14" i="5"/>
  <c r="D14" i="5"/>
  <c r="H14" i="5"/>
  <c r="E5" i="2"/>
  <c r="F30" i="2"/>
  <c r="K40" i="5"/>
  <c r="D23" i="5"/>
  <c r="C23" i="5"/>
  <c r="K40" i="2"/>
  <c r="D7" i="2"/>
  <c r="G21" i="2"/>
  <c r="H20" i="2"/>
  <c r="C10" i="5"/>
  <c r="F7" i="2"/>
  <c r="F30" i="5"/>
  <c r="F15" i="2"/>
  <c r="E18" i="2"/>
  <c r="E11" i="2"/>
  <c r="F26" i="5"/>
  <c r="E28" i="5"/>
  <c r="G23" i="5"/>
  <c r="C36" i="5"/>
  <c r="E29" i="2"/>
  <c r="F11" i="2"/>
  <c r="E19" i="2"/>
  <c r="E24" i="2"/>
  <c r="E27" i="2"/>
  <c r="F29" i="2"/>
  <c r="F16" i="2"/>
  <c r="F35" i="2"/>
  <c r="E33" i="2"/>
  <c r="E7" i="2"/>
  <c r="E36" i="2"/>
  <c r="F34" i="5"/>
  <c r="F24" i="5"/>
  <c r="F8" i="5"/>
  <c r="F25" i="2"/>
  <c r="E14" i="2"/>
  <c r="E9" i="5"/>
  <c r="D35" i="2"/>
  <c r="D26" i="2"/>
  <c r="F8" i="2"/>
  <c r="E10" i="2"/>
  <c r="F12" i="2"/>
  <c r="D24" i="2"/>
  <c r="E26" i="2"/>
  <c r="F15" i="5"/>
  <c r="F5" i="5"/>
  <c r="E17" i="2"/>
  <c r="F23" i="2"/>
  <c r="E16" i="2"/>
  <c r="E4" i="2"/>
  <c r="F32" i="5"/>
  <c r="F18" i="5"/>
  <c r="F6" i="5"/>
  <c r="E25" i="2"/>
  <c r="E22" i="2"/>
  <c r="E31" i="2"/>
  <c r="G29" i="2"/>
  <c r="E35" i="2"/>
  <c r="F34" i="2"/>
  <c r="F20" i="2"/>
  <c r="F27" i="2"/>
  <c r="F31" i="5"/>
  <c r="F13" i="5"/>
  <c r="F10" i="2"/>
  <c r="F19" i="2"/>
  <c r="E28" i="2"/>
  <c r="E8" i="2"/>
  <c r="E23" i="2"/>
  <c r="G27" i="2"/>
  <c r="C15" i="5"/>
  <c r="G15" i="5"/>
  <c r="C4" i="5"/>
  <c r="C14" i="5"/>
  <c r="F22" i="5"/>
  <c r="F10" i="5"/>
  <c r="G8" i="5"/>
  <c r="E30" i="2"/>
  <c r="C7" i="5"/>
  <c r="G7" i="5"/>
  <c r="C16" i="5"/>
  <c r="E9" i="2"/>
  <c r="C29" i="2"/>
  <c r="E13" i="2"/>
  <c r="H11" i="2"/>
  <c r="F25" i="5"/>
  <c r="E20" i="2"/>
  <c r="C30" i="2"/>
  <c r="E12" i="2"/>
  <c r="F27" i="5"/>
  <c r="C31" i="5"/>
  <c r="G31" i="5"/>
  <c r="C28" i="5"/>
  <c r="D36" i="2"/>
  <c r="D10" i="2"/>
  <c r="G10" i="5"/>
  <c r="E35" i="5"/>
  <c r="E18" i="5"/>
  <c r="E36" i="5"/>
  <c r="H22" i="5"/>
  <c r="H6" i="5"/>
  <c r="E5" i="5"/>
  <c r="E17" i="5"/>
  <c r="C5" i="2"/>
  <c r="C27" i="2"/>
  <c r="C32" i="2"/>
  <c r="C12" i="2"/>
  <c r="F36" i="5"/>
  <c r="F28" i="5"/>
  <c r="F20" i="5"/>
  <c r="F12" i="5"/>
  <c r="E27" i="5"/>
  <c r="C9" i="2"/>
  <c r="H20" i="5"/>
  <c r="H5" i="5"/>
  <c r="F17" i="2"/>
  <c r="F4" i="5"/>
  <c r="E15" i="5"/>
  <c r="C34" i="2"/>
  <c r="F6" i="2"/>
  <c r="F24" i="2"/>
  <c r="F4" i="2"/>
  <c r="F37" i="2"/>
  <c r="C18" i="2"/>
  <c r="F22" i="2"/>
  <c r="F19" i="5"/>
  <c r="F26" i="2"/>
  <c r="C28" i="2"/>
  <c r="C8" i="2"/>
  <c r="F35" i="5"/>
  <c r="E10" i="5"/>
  <c r="C25" i="2"/>
  <c r="H12" i="5"/>
  <c r="C33" i="2"/>
  <c r="E23" i="5"/>
  <c r="E7" i="5"/>
  <c r="C10" i="2"/>
  <c r="C4" i="2"/>
  <c r="C36" i="2"/>
  <c r="C16" i="2"/>
  <c r="C20" i="5"/>
  <c r="C37" i="5"/>
  <c r="C21" i="5"/>
  <c r="C13" i="5"/>
  <c r="G29" i="5"/>
  <c r="G21" i="5"/>
  <c r="G20" i="5"/>
  <c r="C12" i="5"/>
  <c r="G24" i="5"/>
  <c r="C32" i="5"/>
  <c r="H9" i="2"/>
  <c r="C35" i="5"/>
  <c r="C27" i="5"/>
  <c r="C19" i="5"/>
  <c r="C11" i="5"/>
  <c r="G35" i="5"/>
  <c r="G27" i="5"/>
  <c r="G19" i="5"/>
  <c r="G11" i="5"/>
  <c r="H18" i="5"/>
  <c r="H10" i="5"/>
  <c r="E6" i="5"/>
  <c r="E22" i="5"/>
  <c r="E31" i="5"/>
  <c r="G4" i="5"/>
  <c r="H4" i="5"/>
  <c r="E21" i="5"/>
  <c r="E13" i="5"/>
  <c r="G6" i="5"/>
  <c r="H32" i="2"/>
  <c r="G18" i="5"/>
  <c r="G14" i="5"/>
  <c r="G12" i="5"/>
  <c r="C14" i="2"/>
  <c r="C34" i="5"/>
  <c r="C6" i="5"/>
  <c r="C6" i="2"/>
  <c r="C31" i="2"/>
  <c r="G16" i="5"/>
  <c r="G26" i="5"/>
  <c r="G34" i="5"/>
  <c r="F9" i="2"/>
  <c r="C33" i="5"/>
  <c r="C25" i="5"/>
  <c r="C17" i="5"/>
  <c r="C9" i="5"/>
  <c r="G33" i="5"/>
  <c r="G25" i="5"/>
  <c r="G17" i="5"/>
  <c r="G9" i="5"/>
  <c r="H24" i="5"/>
  <c r="H16" i="5"/>
  <c r="E14" i="5"/>
  <c r="C24" i="5"/>
  <c r="E32" i="5"/>
  <c r="F33" i="2"/>
  <c r="G14" i="2"/>
  <c r="E4" i="5"/>
  <c r="E19" i="5"/>
  <c r="F28" i="2"/>
  <c r="C35" i="2"/>
  <c r="C20" i="2"/>
  <c r="F32" i="2"/>
  <c r="F31" i="2"/>
  <c r="G5" i="2"/>
  <c r="G11" i="2"/>
  <c r="F36" i="2"/>
  <c r="C37" i="2"/>
  <c r="C19" i="2"/>
  <c r="F18" i="2"/>
  <c r="H33" i="2"/>
  <c r="C21" i="2"/>
  <c r="C26" i="2"/>
  <c r="F14" i="2"/>
  <c r="G32" i="5"/>
  <c r="C30" i="5"/>
  <c r="C22" i="2"/>
  <c r="C26" i="5"/>
  <c r="C8" i="5"/>
  <c r="G36" i="5"/>
  <c r="F13" i="2"/>
  <c r="F9" i="5"/>
  <c r="F7" i="5"/>
  <c r="F17" i="5"/>
  <c r="F23" i="5"/>
  <c r="F11" i="5"/>
  <c r="F21" i="5"/>
  <c r="C29" i="5"/>
  <c r="G37" i="5"/>
  <c r="G13" i="5"/>
  <c r="G30" i="5"/>
  <c r="C5" i="5"/>
  <c r="G18" i="2"/>
  <c r="G22" i="5"/>
  <c r="C18" i="5"/>
  <c r="C23" i="2"/>
  <c r="C24" i="2"/>
  <c r="G6" i="2"/>
  <c r="G34" i="2"/>
  <c r="H10" i="2"/>
  <c r="H37" i="2"/>
  <c r="H12" i="2"/>
  <c r="D27" i="2"/>
  <c r="H7" i="2"/>
  <c r="H28" i="2"/>
  <c r="H19" i="2"/>
  <c r="H26" i="2"/>
  <c r="H8" i="2"/>
  <c r="D21" i="2"/>
  <c r="D18" i="2"/>
  <c r="D22" i="2"/>
  <c r="D31" i="2"/>
  <c r="D6" i="2"/>
  <c r="D34" i="2"/>
  <c r="D28" i="2"/>
  <c r="D15" i="2"/>
  <c r="D30" i="2"/>
  <c r="D12" i="2"/>
  <c r="D14" i="2"/>
  <c r="D16" i="2"/>
  <c r="D20" i="2"/>
  <c r="D11" i="2"/>
  <c r="G7" i="2"/>
  <c r="G19" i="2"/>
  <c r="G24" i="2"/>
  <c r="G28" i="2"/>
  <c r="G25" i="2"/>
  <c r="G32" i="2"/>
  <c r="G15" i="2"/>
  <c r="G16" i="2"/>
  <c r="G31" i="2"/>
  <c r="G12" i="2"/>
  <c r="G35" i="2"/>
  <c r="G9" i="2"/>
  <c r="G8" i="2"/>
  <c r="H5" i="2"/>
  <c r="H15" i="2"/>
  <c r="H18" i="2"/>
  <c r="H22" i="2"/>
  <c r="H31" i="2"/>
  <c r="H6" i="2"/>
  <c r="H34" i="2"/>
  <c r="H23" i="2"/>
  <c r="D25" i="2"/>
  <c r="D33" i="2"/>
  <c r="G23" i="2"/>
  <c r="G22" i="2"/>
  <c r="H29" i="2"/>
  <c r="D37" i="2"/>
  <c r="H35" i="2"/>
  <c r="H14" i="2"/>
  <c r="H4" i="2"/>
  <c r="G10" i="2"/>
  <c r="G37" i="2"/>
  <c r="H13" i="2"/>
  <c r="D19" i="2"/>
  <c r="H27" i="2"/>
  <c r="H30" i="2"/>
  <c r="D8" i="2"/>
  <c r="H24" i="2"/>
  <c r="H25" i="2"/>
  <c r="H21" i="2"/>
  <c r="G26" i="2"/>
  <c r="H11" i="5"/>
  <c r="H21" i="5"/>
  <c r="H26" i="5"/>
  <c r="H28" i="5"/>
  <c r="H29" i="5"/>
  <c r="H34" i="5"/>
  <c r="H36" i="5"/>
  <c r="H37" i="5"/>
  <c r="H9" i="5"/>
  <c r="H15" i="5"/>
  <c r="H31" i="5"/>
  <c r="H13" i="5"/>
  <c r="H7" i="5"/>
  <c r="H17" i="5"/>
  <c r="H19" i="5"/>
  <c r="H27" i="5"/>
  <c r="H33" i="5"/>
  <c r="H23" i="5"/>
  <c r="H25" i="5"/>
  <c r="H30" i="5"/>
  <c r="H32" i="5"/>
  <c r="H35" i="5"/>
  <c r="E16" i="5"/>
  <c r="E25" i="5"/>
  <c r="E33" i="5"/>
  <c r="E20" i="5"/>
  <c r="E30" i="5"/>
  <c r="E8" i="5"/>
  <c r="E37" i="5"/>
  <c r="E24" i="5"/>
  <c r="E34" i="5"/>
  <c r="E12" i="5"/>
  <c r="E29" i="5"/>
  <c r="E26" i="5"/>
  <c r="D5" i="2"/>
  <c r="D9" i="2"/>
  <c r="D17" i="2"/>
  <c r="G33" i="2"/>
  <c r="G30" i="2"/>
  <c r="D29" i="2"/>
  <c r="G4" i="2"/>
  <c r="G36" i="2"/>
  <c r="D4" i="2"/>
  <c r="H36" i="2"/>
  <c r="D13" i="2"/>
  <c r="G13" i="2"/>
  <c r="G20" i="2"/>
  <c r="D32" i="2"/>
  <c r="D23" i="2"/>
  <c r="H16" i="2"/>
  <c r="H17" i="2"/>
  <c r="D38" i="5"/>
  <c r="D39" i="5" l="1"/>
  <c r="J32" i="5"/>
  <c r="I4" i="5"/>
  <c r="J4" i="2"/>
  <c r="I34" i="5"/>
  <c r="I16" i="5"/>
  <c r="J30" i="5"/>
  <c r="I36" i="5"/>
  <c r="J36" i="2"/>
  <c r="I18" i="5"/>
  <c r="J12" i="2"/>
  <c r="G38" i="5"/>
  <c r="J12" i="5"/>
  <c r="F39" i="5"/>
  <c r="I20" i="2"/>
  <c r="I24" i="5"/>
  <c r="C39" i="5"/>
  <c r="F39" i="2"/>
  <c r="I6" i="5"/>
  <c r="I4" i="2"/>
  <c r="J34" i="5"/>
  <c r="F38" i="5"/>
  <c r="E39" i="2"/>
  <c r="C38" i="5"/>
  <c r="J28" i="2"/>
  <c r="I12" i="5"/>
  <c r="I8" i="5"/>
  <c r="I10" i="5"/>
  <c r="J26" i="5"/>
  <c r="I28" i="5"/>
  <c r="E38" i="2"/>
  <c r="G39" i="5"/>
  <c r="F38" i="2"/>
  <c r="I10" i="2"/>
  <c r="J16" i="5"/>
  <c r="I6" i="2"/>
  <c r="E39" i="5"/>
  <c r="I32" i="5"/>
  <c r="J6" i="5"/>
  <c r="I24" i="2"/>
  <c r="J18" i="2"/>
  <c r="I34" i="2"/>
  <c r="J6" i="2"/>
  <c r="C38" i="2"/>
  <c r="J36" i="5"/>
  <c r="I20" i="5"/>
  <c r="I30" i="5"/>
  <c r="J24" i="5"/>
  <c r="J18" i="5"/>
  <c r="J34" i="2"/>
  <c r="J30" i="2"/>
  <c r="C39" i="2"/>
  <c r="J4" i="5"/>
  <c r="I14" i="5"/>
  <c r="J22" i="5"/>
  <c r="J14" i="5"/>
  <c r="J32" i="2"/>
  <c r="I14" i="2"/>
  <c r="I32" i="2"/>
  <c r="I36" i="2"/>
  <c r="J8" i="5"/>
  <c r="J10" i="5"/>
  <c r="I18" i="2"/>
  <c r="J8" i="2"/>
  <c r="J10" i="2"/>
  <c r="I22" i="5"/>
  <c r="J22" i="2"/>
  <c r="J16" i="2"/>
  <c r="J24" i="2"/>
  <c r="I26" i="2"/>
  <c r="I30" i="2"/>
  <c r="J20" i="2"/>
  <c r="I26" i="5"/>
  <c r="J20" i="5"/>
  <c r="J26" i="2"/>
  <c r="I28" i="2"/>
  <c r="G39" i="2"/>
  <c r="H39" i="2"/>
  <c r="I16" i="2"/>
  <c r="I12" i="2"/>
  <c r="I8" i="2"/>
  <c r="I22" i="2"/>
  <c r="J14" i="2"/>
  <c r="J28" i="5"/>
  <c r="H39" i="5"/>
  <c r="G38" i="2"/>
  <c r="H38" i="2"/>
  <c r="E38" i="5"/>
  <c r="H38" i="5"/>
  <c r="D38" i="2"/>
  <c r="D39" i="2"/>
  <c r="J39" i="5" l="1"/>
  <c r="I38" i="5"/>
  <c r="I38" i="2"/>
  <c r="J39" i="2"/>
</calcChain>
</file>

<file path=xl/comments1.xml><?xml version="1.0" encoding="utf-8"?>
<comments xmlns="http://schemas.openxmlformats.org/spreadsheetml/2006/main">
  <authors>
    <author>ابو رائد</author>
    <author>saeed</author>
  </authors>
  <commentList>
    <comment ref="B16" authorId="0">
      <text>
        <r>
          <rPr>
            <sz val="8"/>
            <color indexed="81"/>
            <rFont val="Tahoma"/>
            <charset val="178"/>
          </rPr>
          <t xml:space="preserve">
من فضلك ادخل اسم الموضوع 
</t>
        </r>
      </text>
    </comment>
    <comment ref="B17" authorId="1">
      <text>
        <r>
          <rPr>
            <b/>
            <sz val="8"/>
            <color indexed="81"/>
            <rFont val="Tahoma"/>
            <charset val="178"/>
          </rPr>
          <t>saeed:</t>
        </r>
        <r>
          <rPr>
            <sz val="8"/>
            <color indexed="81"/>
            <rFont val="Tahoma"/>
            <charset val="178"/>
          </rPr>
          <t xml:space="preserve">
من فضلك ادخل اسم الموضوع </t>
        </r>
      </text>
    </comment>
    <comment ref="B18" authorId="1">
      <text>
        <r>
          <rPr>
            <b/>
            <sz val="8"/>
            <color indexed="81"/>
            <rFont val="Tahoma"/>
            <charset val="178"/>
          </rPr>
          <t>saeed:</t>
        </r>
        <r>
          <rPr>
            <sz val="8"/>
            <color indexed="81"/>
            <rFont val="Tahoma"/>
            <charset val="178"/>
          </rPr>
          <t xml:space="preserve">
من فضلك ادخل اسم الموضوع </t>
        </r>
      </text>
    </comment>
  </commentList>
</comments>
</file>

<file path=xl/sharedStrings.xml><?xml version="1.0" encoding="utf-8"?>
<sst xmlns="http://schemas.openxmlformats.org/spreadsheetml/2006/main" count="136" uniqueCount="52">
  <si>
    <t>القسم :</t>
  </si>
  <si>
    <t>اسم المادة :</t>
  </si>
  <si>
    <t>عدد الفقرات الاختبارية :</t>
  </si>
  <si>
    <t>مجموع الدرجات :</t>
  </si>
  <si>
    <t>بناء جدول مواصفات الإختبارالتحصيلي</t>
  </si>
  <si>
    <t xml:space="preserve">مجموع أهداف مستوى التذكر: </t>
  </si>
  <si>
    <t>مجموع أهداف مستوى التطبيق:</t>
  </si>
  <si>
    <t>مجموع أهداف مستوى التحليل:</t>
  </si>
  <si>
    <t>مجموع أهداف مستوى التركيب:</t>
  </si>
  <si>
    <t>مجموع أهداف مستوى التقويم:</t>
  </si>
  <si>
    <t>مجموع أهداف مستوى الفهـم:</t>
  </si>
  <si>
    <t>المجموع الكلي للاهداف:</t>
  </si>
  <si>
    <t>المجموع الكلي لعدد الحصص :</t>
  </si>
  <si>
    <t>الموضوعات</t>
  </si>
  <si>
    <t>مجموع الدرجات</t>
  </si>
  <si>
    <t>الدرجة</t>
  </si>
  <si>
    <t>الاوزان النسبية للاهداف</t>
  </si>
  <si>
    <t>الدور :</t>
  </si>
  <si>
    <t>العام :</t>
  </si>
  <si>
    <t>الاول</t>
  </si>
  <si>
    <t>اسم الموضوع</t>
  </si>
  <si>
    <t>عدد الحصص</t>
  </si>
  <si>
    <t xml:space="preserve"> التذكر</t>
  </si>
  <si>
    <t xml:space="preserve"> الفهم</t>
  </si>
  <si>
    <t xml:space="preserve"> التطبيق</t>
  </si>
  <si>
    <t xml:space="preserve"> التحليل</t>
  </si>
  <si>
    <t xml:space="preserve"> التركيب</t>
  </si>
  <si>
    <t xml:space="preserve"> التقويم</t>
  </si>
  <si>
    <t>الاوزان النسبية للموضوعات</t>
  </si>
  <si>
    <t>الأسئلة والدرجات</t>
  </si>
  <si>
    <t>مجموع الأسئلة</t>
  </si>
  <si>
    <t xml:space="preserve">الأسئلة </t>
  </si>
  <si>
    <t>مستويات الأهداف</t>
  </si>
  <si>
    <t>الخامس</t>
  </si>
  <si>
    <t>السادس</t>
  </si>
  <si>
    <t>السابع</t>
  </si>
  <si>
    <t>الثامن</t>
  </si>
  <si>
    <t>التاسع</t>
  </si>
  <si>
    <t>العاشر</t>
  </si>
  <si>
    <t>الثاني</t>
  </si>
  <si>
    <t>الثالث</t>
  </si>
  <si>
    <t>الرابع</t>
  </si>
  <si>
    <t>الحادي عشر</t>
  </si>
  <si>
    <t>الثاني عشر</t>
  </si>
  <si>
    <t>الثالث عشر</t>
  </si>
  <si>
    <t>الرابع عشر</t>
  </si>
  <si>
    <t>الخامس عشر</t>
  </si>
  <si>
    <t>السادس عشر</t>
  </si>
  <si>
    <t>السابع عشر</t>
  </si>
  <si>
    <t>فيزياء</t>
  </si>
  <si>
    <t>1433-1434</t>
  </si>
  <si>
    <t>3علمي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</si>
</sst>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ر.س.‏&quot;\ * #,##0.00_-;_-&quot;ر.س.‏&quot;\ * #,##0.00\-;_-&quot;ر.س.‏&quot;\ * &quot;-&quot;??_-;_-@_-"/>
  </numFmts>
  <fonts count="17" x14ac:knownFonts="1">
    <font>
      <sz val="10"/>
      <name val="Arial"/>
      <charset val="178"/>
    </font>
    <font>
      <sz val="10"/>
      <name val="Arial"/>
      <charset val="178"/>
    </font>
    <font>
      <b/>
      <sz val="16"/>
      <name val="Arabic Transparent"/>
      <charset val="178"/>
    </font>
    <font>
      <b/>
      <sz val="18"/>
      <color indexed="10"/>
      <name val="Andalus"/>
      <charset val="178"/>
    </font>
    <font>
      <b/>
      <sz val="16"/>
      <color indexed="12"/>
      <name val="Arabic Transparent"/>
      <charset val="178"/>
    </font>
    <font>
      <b/>
      <sz val="16"/>
      <color indexed="10"/>
      <name val="Arabic Transparent"/>
      <charset val="178"/>
    </font>
    <font>
      <b/>
      <sz val="14"/>
      <name val="Arabic Transparent"/>
      <charset val="178"/>
    </font>
    <font>
      <b/>
      <sz val="12"/>
      <name val="Arial"/>
      <family val="2"/>
    </font>
    <font>
      <b/>
      <sz val="12"/>
      <name val="Arabic Transparent"/>
      <charset val="178"/>
    </font>
    <font>
      <sz val="10"/>
      <color indexed="9"/>
      <name val="Arial"/>
      <family val="2"/>
    </font>
    <font>
      <b/>
      <sz val="16"/>
      <name val="Arial (Arabic)"/>
      <family val="2"/>
      <charset val="178"/>
    </font>
    <font>
      <sz val="8"/>
      <color indexed="81"/>
      <name val="Tahoma"/>
      <charset val="178"/>
    </font>
    <font>
      <b/>
      <sz val="8"/>
      <color indexed="81"/>
      <name val="Tahoma"/>
      <charset val="178"/>
    </font>
    <font>
      <b/>
      <sz val="12"/>
      <color indexed="10"/>
      <name val="Arabic Transparent"/>
      <charset val="178"/>
    </font>
    <font>
      <b/>
      <sz val="14"/>
      <color indexed="10"/>
      <name val="Arabic Transparent"/>
      <charset val="178"/>
    </font>
    <font>
      <b/>
      <sz val="12"/>
      <color indexed="12"/>
      <name val="Arabic Transparent"/>
      <charset val="178"/>
    </font>
    <font>
      <b/>
      <sz val="14"/>
      <color indexed="12"/>
      <name val="Arabic Transparent"/>
      <charset val="17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9" fillId="0" borderId="0" xfId="0" applyFont="1" applyFill="1" applyAlignment="1" applyProtection="1">
      <alignment horizontal="center" readingOrder="2"/>
    </xf>
    <xf numFmtId="0" fontId="9" fillId="0" borderId="0" xfId="0" applyFont="1" applyFill="1" applyAlignment="1" applyProtection="1">
      <alignment readingOrder="2"/>
    </xf>
    <xf numFmtId="0" fontId="9" fillId="0" borderId="0" xfId="0" applyFont="1" applyAlignment="1" applyProtection="1">
      <alignment readingOrder="2"/>
    </xf>
    <xf numFmtId="0" fontId="0" fillId="0" borderId="0" xfId="0" applyAlignment="1" applyProtection="1">
      <alignment readingOrder="2"/>
    </xf>
    <xf numFmtId="0" fontId="4" fillId="2" borderId="1" xfId="0" applyFont="1" applyFill="1" applyBorder="1" applyAlignment="1" applyProtection="1">
      <alignment horizontal="center" readingOrder="2"/>
    </xf>
    <xf numFmtId="0" fontId="5" fillId="3" borderId="1" xfId="0" applyFont="1" applyFill="1" applyBorder="1" applyAlignment="1" applyProtection="1">
      <alignment horizontal="center" readingOrder="2"/>
    </xf>
    <xf numFmtId="0" fontId="4" fillId="4" borderId="1" xfId="0" applyFont="1" applyFill="1" applyBorder="1" applyAlignment="1" applyProtection="1">
      <alignment horizontal="center" readingOrder="2"/>
    </xf>
    <xf numFmtId="0" fontId="5" fillId="2" borderId="2" xfId="0" applyFont="1" applyFill="1" applyBorder="1" applyAlignment="1" applyProtection="1">
      <alignment horizontal="center" readingOrder="2"/>
    </xf>
    <xf numFmtId="1" fontId="2" fillId="2" borderId="1" xfId="0" applyNumberFormat="1" applyFont="1" applyFill="1" applyBorder="1" applyAlignment="1" applyProtection="1">
      <alignment horizontal="center" vertical="center" readingOrder="2"/>
    </xf>
    <xf numFmtId="1" fontId="5" fillId="2" borderId="1" xfId="0" applyNumberFormat="1" applyFont="1" applyFill="1" applyBorder="1" applyAlignment="1" applyProtection="1">
      <alignment horizontal="center" vertical="center" readingOrder="2"/>
    </xf>
    <xf numFmtId="49" fontId="2" fillId="2" borderId="1" xfId="0" applyNumberFormat="1" applyFont="1" applyFill="1" applyBorder="1" applyAlignment="1" applyProtection="1">
      <alignment horizontal="center" vertical="center" readingOrder="2"/>
      <protection locked="0"/>
    </xf>
    <xf numFmtId="1" fontId="6" fillId="3" borderId="1" xfId="0" applyNumberFormat="1" applyFont="1" applyFill="1" applyBorder="1" applyAlignment="1" applyProtection="1">
      <alignment horizontal="center" vertical="center" readingOrder="2"/>
      <protection locked="0"/>
    </xf>
    <xf numFmtId="1" fontId="2" fillId="4" borderId="1" xfId="0" applyNumberFormat="1" applyFont="1" applyFill="1" applyBorder="1" applyAlignment="1" applyProtection="1">
      <alignment horizontal="center" vertical="center" readingOrder="2"/>
      <protection locked="0"/>
    </xf>
    <xf numFmtId="1" fontId="2" fillId="3" borderId="1" xfId="0" applyNumberFormat="1" applyFont="1" applyFill="1" applyBorder="1" applyAlignment="1" applyProtection="1">
      <alignment horizontal="center" vertical="center" readingOrder="2"/>
      <protection locked="0"/>
    </xf>
    <xf numFmtId="0" fontId="4" fillId="3" borderId="2" xfId="0" applyFont="1" applyFill="1" applyBorder="1" applyAlignment="1" applyProtection="1">
      <alignment horizontal="center" readingOrder="2"/>
      <protection locked="0"/>
    </xf>
    <xf numFmtId="0" fontId="0" fillId="0" borderId="0" xfId="0" applyAlignment="1">
      <alignment horizontal="center" vertical="center" readingOrder="2"/>
    </xf>
    <xf numFmtId="10" fontId="0" fillId="0" borderId="0" xfId="0" applyNumberFormat="1" applyAlignment="1">
      <alignment horizontal="center" vertical="center" readingOrder="2"/>
    </xf>
    <xf numFmtId="10" fontId="13" fillId="5" borderId="3" xfId="0" applyNumberFormat="1" applyFont="1" applyFill="1" applyBorder="1" applyAlignment="1">
      <alignment horizontal="center" vertical="center" readingOrder="2"/>
    </xf>
    <xf numFmtId="2" fontId="15" fillId="3" borderId="3" xfId="0" applyNumberFormat="1" applyFont="1" applyFill="1" applyBorder="1" applyAlignment="1">
      <alignment horizontal="center" vertical="center" readingOrder="2"/>
    </xf>
    <xf numFmtId="0" fontId="15" fillId="2" borderId="3" xfId="0" applyFont="1" applyFill="1" applyBorder="1" applyAlignment="1">
      <alignment horizontal="center" vertical="center" readingOrder="2"/>
    </xf>
    <xf numFmtId="0" fontId="13" fillId="2" borderId="4" xfId="0" applyFont="1" applyFill="1" applyBorder="1" applyAlignment="1">
      <alignment horizontal="center" vertical="center" readingOrder="2"/>
    </xf>
    <xf numFmtId="2" fontId="13" fillId="3" borderId="4" xfId="0" applyNumberFormat="1" applyFont="1" applyFill="1" applyBorder="1" applyAlignment="1">
      <alignment horizontal="center" vertical="center" readingOrder="2"/>
    </xf>
    <xf numFmtId="0" fontId="13" fillId="3" borderId="4" xfId="0" applyFont="1" applyFill="1" applyBorder="1" applyAlignment="1">
      <alignment horizontal="center" vertical="center" readingOrder="2"/>
    </xf>
    <xf numFmtId="0" fontId="15" fillId="3" borderId="3" xfId="0" applyFont="1" applyFill="1" applyBorder="1" applyAlignment="1">
      <alignment horizontal="center" vertical="center" readingOrder="2"/>
    </xf>
    <xf numFmtId="2" fontId="13" fillId="2" borderId="4" xfId="0" applyNumberFormat="1" applyFont="1" applyFill="1" applyBorder="1" applyAlignment="1">
      <alignment horizontal="center" vertical="center" readingOrder="2"/>
    </xf>
    <xf numFmtId="2" fontId="15" fillId="2" borderId="3" xfId="0" applyNumberFormat="1" applyFont="1" applyFill="1" applyBorder="1" applyAlignment="1">
      <alignment horizontal="center" vertical="center" readingOrder="2"/>
    </xf>
    <xf numFmtId="0" fontId="5" fillId="5" borderId="5" xfId="0" applyFont="1" applyFill="1" applyBorder="1" applyAlignment="1">
      <alignment horizontal="center" vertical="center" readingOrder="2"/>
    </xf>
    <xf numFmtId="0" fontId="5" fillId="5" borderId="6" xfId="0" applyFont="1" applyFill="1" applyBorder="1" applyAlignment="1">
      <alignment horizontal="center" vertical="center" readingOrder="2"/>
    </xf>
    <xf numFmtId="0" fontId="5" fillId="5" borderId="3" xfId="0" applyFont="1" applyFill="1" applyBorder="1" applyAlignment="1">
      <alignment horizontal="center" vertical="center" readingOrder="2"/>
    </xf>
    <xf numFmtId="9" fontId="5" fillId="5" borderId="7" xfId="0" applyNumberFormat="1" applyFont="1" applyFill="1" applyBorder="1" applyAlignment="1">
      <alignment horizontal="center" vertical="center" readingOrder="2"/>
    </xf>
    <xf numFmtId="0" fontId="7" fillId="5" borderId="3" xfId="0" applyFont="1" applyFill="1" applyBorder="1" applyAlignment="1">
      <alignment horizontal="center" vertical="center" readingOrder="2"/>
    </xf>
    <xf numFmtId="2" fontId="13" fillId="6" borderId="4" xfId="0" applyNumberFormat="1" applyFont="1" applyFill="1" applyBorder="1" applyAlignment="1">
      <alignment horizontal="center" vertical="center" readingOrder="2"/>
    </xf>
    <xf numFmtId="2" fontId="5" fillId="6" borderId="4" xfId="0" applyNumberFormat="1" applyFont="1" applyFill="1" applyBorder="1" applyAlignment="1">
      <alignment horizontal="center" vertical="center" readingOrder="2"/>
    </xf>
    <xf numFmtId="2" fontId="15" fillId="4" borderId="1" xfId="0" applyNumberFormat="1" applyFont="1" applyFill="1" applyBorder="1" applyAlignment="1">
      <alignment horizontal="center" vertical="center" readingOrder="2"/>
    </xf>
    <xf numFmtId="0" fontId="4" fillId="4" borderId="1" xfId="0" applyFont="1" applyFill="1" applyBorder="1" applyAlignment="1">
      <alignment horizontal="center" vertical="center" readingOrder="2"/>
    </xf>
    <xf numFmtId="2" fontId="4" fillId="4" borderId="1" xfId="0" applyNumberFormat="1" applyFont="1" applyFill="1" applyBorder="1" applyAlignment="1">
      <alignment horizontal="center" vertical="center" readingOrder="2"/>
    </xf>
    <xf numFmtId="0" fontId="4" fillId="4" borderId="4" xfId="0" applyFont="1" applyFill="1" applyBorder="1" applyAlignment="1">
      <alignment horizontal="center" vertical="center" readingOrder="2"/>
    </xf>
    <xf numFmtId="1" fontId="13" fillId="3" borderId="4" xfId="0" applyNumberFormat="1" applyFont="1" applyFill="1" applyBorder="1" applyAlignment="1">
      <alignment horizontal="center" vertical="center" readingOrder="2"/>
    </xf>
    <xf numFmtId="1" fontId="15" fillId="3" borderId="3" xfId="0" applyNumberFormat="1" applyFont="1" applyFill="1" applyBorder="1" applyAlignment="1">
      <alignment horizontal="center" vertical="center" readingOrder="2"/>
    </xf>
    <xf numFmtId="1" fontId="13" fillId="2" borderId="4" xfId="0" applyNumberFormat="1" applyFont="1" applyFill="1" applyBorder="1" applyAlignment="1">
      <alignment horizontal="center" vertical="center" readingOrder="2"/>
    </xf>
    <xf numFmtId="1" fontId="15" fillId="2" borderId="3" xfId="0" applyNumberFormat="1" applyFont="1" applyFill="1" applyBorder="1" applyAlignment="1">
      <alignment horizontal="center" vertical="center" readingOrder="2"/>
    </xf>
    <xf numFmtId="1" fontId="13" fillId="6" borderId="4" xfId="0" applyNumberFormat="1" applyFont="1" applyFill="1" applyBorder="1" applyAlignment="1">
      <alignment horizontal="center" vertical="center" readingOrder="2"/>
    </xf>
    <xf numFmtId="1" fontId="5" fillId="6" borderId="4" xfId="0" applyNumberFormat="1" applyFont="1" applyFill="1" applyBorder="1" applyAlignment="1">
      <alignment horizontal="center" vertical="center" readingOrder="2"/>
    </xf>
    <xf numFmtId="0" fontId="3" fillId="5" borderId="8" xfId="0" applyFont="1" applyFill="1" applyBorder="1" applyAlignment="1" applyProtection="1">
      <alignment horizontal="center" readingOrder="2"/>
    </xf>
    <xf numFmtId="0" fontId="14" fillId="5" borderId="19" xfId="0" applyFont="1" applyFill="1" applyBorder="1" applyAlignment="1">
      <alignment horizontal="center" vertical="center" readingOrder="2"/>
    </xf>
    <xf numFmtId="0" fontId="14" fillId="5" borderId="20" xfId="0" applyFont="1" applyFill="1" applyBorder="1" applyAlignment="1">
      <alignment horizontal="center" vertical="center" readingOrder="2"/>
    </xf>
    <xf numFmtId="10" fontId="14" fillId="5" borderId="5" xfId="0" applyNumberFormat="1" applyFont="1" applyFill="1" applyBorder="1" applyAlignment="1">
      <alignment horizontal="center" vertical="center" readingOrder="2"/>
    </xf>
    <xf numFmtId="10" fontId="14" fillId="5" borderId="7" xfId="0" applyNumberFormat="1" applyFont="1" applyFill="1" applyBorder="1" applyAlignment="1">
      <alignment horizontal="center" vertical="center" readingOrder="2"/>
    </xf>
    <xf numFmtId="0" fontId="14" fillId="6" borderId="21" xfId="0" applyFont="1" applyFill="1" applyBorder="1" applyAlignment="1">
      <alignment horizontal="center" vertical="center" readingOrder="2"/>
    </xf>
    <xf numFmtId="0" fontId="14" fillId="6" borderId="22" xfId="0" applyFont="1" applyFill="1" applyBorder="1" applyAlignment="1">
      <alignment horizontal="center" vertical="center" readingOrder="2"/>
    </xf>
    <xf numFmtId="2" fontId="14" fillId="6" borderId="4" xfId="0" applyNumberFormat="1" applyFont="1" applyFill="1" applyBorder="1" applyAlignment="1">
      <alignment horizontal="center" vertical="center" readingOrder="2"/>
    </xf>
    <xf numFmtId="2" fontId="14" fillId="6" borderId="3" xfId="0" applyNumberFormat="1" applyFont="1" applyFill="1" applyBorder="1" applyAlignment="1">
      <alignment horizontal="center" vertical="center" readingOrder="2"/>
    </xf>
    <xf numFmtId="10" fontId="14" fillId="5" borderId="11" xfId="0" applyNumberFormat="1" applyFont="1" applyFill="1" applyBorder="1" applyAlignment="1">
      <alignment horizontal="center" vertical="center" readingOrder="2"/>
    </xf>
    <xf numFmtId="10" fontId="14" fillId="5" borderId="12" xfId="0" applyNumberFormat="1" applyFont="1" applyFill="1" applyBorder="1" applyAlignment="1">
      <alignment horizontal="center" vertical="center" readingOrder="2"/>
    </xf>
    <xf numFmtId="0" fontId="6" fillId="3" borderId="13" xfId="0" applyFont="1" applyFill="1" applyBorder="1" applyAlignment="1">
      <alignment horizontal="center" vertical="center" readingOrder="2"/>
    </xf>
    <xf numFmtId="0" fontId="6" fillId="3" borderId="14" xfId="0" applyFont="1" applyFill="1" applyBorder="1" applyAlignment="1">
      <alignment horizontal="center" vertical="center" readingOrder="2"/>
    </xf>
    <xf numFmtId="44" fontId="6" fillId="5" borderId="15" xfId="1" applyFont="1" applyFill="1" applyBorder="1" applyAlignment="1">
      <alignment horizontal="center" vertical="center" readingOrder="2"/>
    </xf>
    <xf numFmtId="44" fontId="6" fillId="5" borderId="16" xfId="1" applyFont="1" applyFill="1" applyBorder="1" applyAlignment="1">
      <alignment horizontal="center" vertical="center" readingOrder="2"/>
    </xf>
    <xf numFmtId="0" fontId="8" fillId="5" borderId="4" xfId="0" applyFont="1" applyFill="1" applyBorder="1" applyAlignment="1">
      <alignment horizontal="center" vertical="center" wrapText="1" readingOrder="2"/>
    </xf>
    <xf numFmtId="0" fontId="8" fillId="5" borderId="3" xfId="0" applyFont="1" applyFill="1" applyBorder="1" applyAlignment="1">
      <alignment horizontal="center" vertical="center" wrapText="1" readingOrder="2"/>
    </xf>
    <xf numFmtId="0" fontId="6" fillId="5" borderId="4" xfId="0" applyFont="1" applyFill="1" applyBorder="1" applyAlignment="1">
      <alignment horizontal="center" vertical="center" readingOrder="2"/>
    </xf>
    <xf numFmtId="0" fontId="16" fillId="4" borderId="17" xfId="0" applyFont="1" applyFill="1" applyBorder="1" applyAlignment="1">
      <alignment horizontal="center" vertical="center" readingOrder="2"/>
    </xf>
    <xf numFmtId="0" fontId="16" fillId="4" borderId="18" xfId="0" applyFont="1" applyFill="1" applyBorder="1" applyAlignment="1">
      <alignment horizontal="center" vertical="center" readingOrder="2"/>
    </xf>
    <xf numFmtId="0" fontId="6" fillId="2" borderId="13" xfId="0" applyFont="1" applyFill="1" applyBorder="1" applyAlignment="1">
      <alignment horizontal="center" vertical="center" readingOrder="2"/>
    </xf>
    <xf numFmtId="0" fontId="6" fillId="2" borderId="14" xfId="0" applyFont="1" applyFill="1" applyBorder="1" applyAlignment="1">
      <alignment horizontal="center" vertical="center" readingOrder="2"/>
    </xf>
    <xf numFmtId="2" fontId="16" fillId="4" borderId="4" xfId="0" applyNumberFormat="1" applyFont="1" applyFill="1" applyBorder="1" applyAlignment="1">
      <alignment horizontal="center" vertical="center" readingOrder="2"/>
    </xf>
    <xf numFmtId="2" fontId="16" fillId="4" borderId="3" xfId="0" applyNumberFormat="1" applyFont="1" applyFill="1" applyBorder="1" applyAlignment="1">
      <alignment horizontal="center" vertical="center" readingOrder="2"/>
    </xf>
    <xf numFmtId="0" fontId="10" fillId="0" borderId="0" xfId="0" applyFont="1" applyFill="1" applyBorder="1" applyAlignment="1">
      <alignment horizontal="center" vertical="center" readingOrder="2"/>
    </xf>
    <xf numFmtId="0" fontId="13" fillId="6" borderId="9" xfId="0" applyFont="1" applyFill="1" applyBorder="1" applyAlignment="1">
      <alignment horizontal="center" vertical="center" wrapText="1" readingOrder="2"/>
    </xf>
    <xf numFmtId="0" fontId="13" fillId="6" borderId="10" xfId="0" applyFont="1" applyFill="1" applyBorder="1" applyAlignment="1">
      <alignment horizontal="center" vertical="center" wrapText="1" readingOrder="2"/>
    </xf>
    <xf numFmtId="0" fontId="15" fillId="4" borderId="9" xfId="0" applyFont="1" applyFill="1" applyBorder="1" applyAlignment="1">
      <alignment horizontal="center" vertical="center" wrapText="1" readingOrder="2"/>
    </xf>
    <xf numFmtId="0" fontId="15" fillId="4" borderId="10" xfId="0" applyFont="1" applyFill="1" applyBorder="1" applyAlignment="1">
      <alignment horizontal="center" vertical="center" wrapText="1" readingOrder="2"/>
    </xf>
    <xf numFmtId="0" fontId="13" fillId="5" borderId="11" xfId="0" applyFont="1" applyFill="1" applyBorder="1" applyAlignment="1">
      <alignment horizontal="center" vertical="center" wrapText="1" readingOrder="2"/>
    </xf>
    <xf numFmtId="0" fontId="13" fillId="5" borderId="12" xfId="0" applyFont="1" applyFill="1" applyBorder="1" applyAlignment="1">
      <alignment horizontal="center" vertical="center" wrapText="1" readingOrder="2"/>
    </xf>
    <xf numFmtId="0" fontId="6" fillId="3" borderId="15" xfId="0" applyFont="1" applyFill="1" applyBorder="1" applyAlignment="1">
      <alignment horizontal="center" vertical="center" readingOrder="2"/>
    </xf>
    <xf numFmtId="0" fontId="6" fillId="3" borderId="16" xfId="0" applyFont="1" applyFill="1" applyBorder="1" applyAlignment="1">
      <alignment horizontal="center" vertical="center" readingOrder="2"/>
    </xf>
    <xf numFmtId="2" fontId="14" fillId="6" borderId="9" xfId="0" applyNumberFormat="1" applyFont="1" applyFill="1" applyBorder="1" applyAlignment="1">
      <alignment horizontal="center" vertical="center" readingOrder="2"/>
    </xf>
    <xf numFmtId="2" fontId="14" fillId="6" borderId="10" xfId="0" applyNumberFormat="1" applyFont="1" applyFill="1" applyBorder="1" applyAlignment="1">
      <alignment horizontal="center" vertical="center" readingOrder="2"/>
    </xf>
    <xf numFmtId="2" fontId="16" fillId="4" borderId="9" xfId="0" applyNumberFormat="1" applyFont="1" applyFill="1" applyBorder="1" applyAlignment="1">
      <alignment horizontal="center" vertical="center" readingOrder="2"/>
    </xf>
    <xf numFmtId="2" fontId="16" fillId="4" borderId="10" xfId="0" applyNumberFormat="1" applyFont="1" applyFill="1" applyBorder="1" applyAlignment="1">
      <alignment horizontal="center" vertical="center" readingOrder="2"/>
    </xf>
    <xf numFmtId="1" fontId="14" fillId="6" borderId="9" xfId="0" applyNumberFormat="1" applyFont="1" applyFill="1" applyBorder="1" applyAlignment="1">
      <alignment horizontal="center" vertical="center" readingOrder="2"/>
    </xf>
    <xf numFmtId="1" fontId="14" fillId="6" borderId="10" xfId="0" applyNumberFormat="1" applyFont="1" applyFill="1" applyBorder="1" applyAlignment="1">
      <alignment horizontal="center" vertical="center" readingOrder="2"/>
    </xf>
    <xf numFmtId="1" fontId="14" fillId="6" borderId="4" xfId="0" applyNumberFormat="1" applyFont="1" applyFill="1" applyBorder="1" applyAlignment="1">
      <alignment horizontal="center" vertical="center" readingOrder="2"/>
    </xf>
    <xf numFmtId="1" fontId="14" fillId="6" borderId="3" xfId="0" applyNumberFormat="1" applyFont="1" applyFill="1" applyBorder="1" applyAlignment="1">
      <alignment horizontal="center" vertical="center" readingOrder="2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R60"/>
  <sheetViews>
    <sheetView rightToLeft="1" topLeftCell="B15" workbookViewId="0">
      <selection activeCell="B22" sqref="B22"/>
    </sheetView>
  </sheetViews>
  <sheetFormatPr defaultRowHeight="12.75" x14ac:dyDescent="0.2"/>
  <cols>
    <col min="1" max="1" width="9.140625" style="4"/>
    <col min="2" max="2" width="36.42578125" style="4" bestFit="1" customWidth="1"/>
    <col min="3" max="3" width="29.42578125" style="4" customWidth="1"/>
    <col min="4" max="16384" width="9.140625" style="4"/>
  </cols>
  <sheetData>
    <row r="1" spans="2:18" ht="32.25" x14ac:dyDescent="0.75">
      <c r="B1" s="44" t="s">
        <v>4</v>
      </c>
      <c r="C1" s="44"/>
      <c r="D1" s="1"/>
      <c r="E1" s="1"/>
      <c r="F1" s="2"/>
      <c r="G1" s="2"/>
      <c r="H1" s="2"/>
      <c r="I1" s="2"/>
      <c r="J1" s="3"/>
      <c r="K1" s="3"/>
      <c r="L1" s="3"/>
      <c r="M1" s="3"/>
      <c r="N1" s="3"/>
      <c r="O1" s="3"/>
      <c r="P1" s="3"/>
    </row>
    <row r="2" spans="2:18" ht="20.25" x14ac:dyDescent="0.3">
      <c r="B2" s="5" t="s">
        <v>1</v>
      </c>
      <c r="C2" s="11" t="s">
        <v>49</v>
      </c>
      <c r="D2" s="2"/>
      <c r="E2" s="2"/>
      <c r="F2" s="2"/>
      <c r="G2" s="2"/>
      <c r="H2" s="2"/>
      <c r="I2" s="2"/>
    </row>
    <row r="3" spans="2:18" ht="20.25" x14ac:dyDescent="0.3">
      <c r="B3" s="5" t="s">
        <v>17</v>
      </c>
      <c r="C3" s="11" t="s">
        <v>19</v>
      </c>
      <c r="D3" s="2"/>
      <c r="E3" s="2"/>
      <c r="F3" s="2"/>
      <c r="G3" s="2"/>
      <c r="H3" s="2"/>
      <c r="I3" s="2"/>
    </row>
    <row r="4" spans="2:18" ht="20.25" x14ac:dyDescent="0.3">
      <c r="B4" s="5" t="s">
        <v>18</v>
      </c>
      <c r="C4" s="11" t="s">
        <v>50</v>
      </c>
      <c r="D4" s="2"/>
      <c r="E4" s="2"/>
      <c r="F4" s="2"/>
      <c r="G4" s="2"/>
      <c r="H4" s="2"/>
      <c r="I4" s="2"/>
    </row>
    <row r="5" spans="2:18" ht="20.25" x14ac:dyDescent="0.3">
      <c r="B5" s="5" t="s">
        <v>0</v>
      </c>
      <c r="C5" s="11" t="s">
        <v>51</v>
      </c>
      <c r="D5" s="2"/>
      <c r="E5" s="2"/>
      <c r="F5" s="2"/>
      <c r="G5" s="2"/>
      <c r="H5" s="2"/>
      <c r="I5" s="2"/>
      <c r="J5" s="3"/>
      <c r="K5" s="3"/>
      <c r="L5" s="3"/>
      <c r="M5" s="3"/>
      <c r="N5" s="3"/>
      <c r="O5" s="3"/>
      <c r="P5" s="3"/>
      <c r="Q5" s="3"/>
      <c r="R5" s="3"/>
    </row>
    <row r="6" spans="2:18" ht="20.25" x14ac:dyDescent="0.3">
      <c r="B6" s="6" t="s">
        <v>2</v>
      </c>
      <c r="C6" s="12">
        <v>50</v>
      </c>
      <c r="D6" s="2"/>
      <c r="E6" s="2"/>
      <c r="F6" s="2"/>
      <c r="G6" s="2"/>
      <c r="H6" s="2"/>
      <c r="I6" s="2"/>
      <c r="J6" s="3"/>
      <c r="K6" s="3"/>
      <c r="L6" s="3"/>
      <c r="M6" s="3"/>
      <c r="N6" s="3"/>
      <c r="O6" s="3"/>
      <c r="P6" s="3"/>
      <c r="Q6" s="3"/>
      <c r="R6" s="3"/>
    </row>
    <row r="7" spans="2:18" ht="20.25" x14ac:dyDescent="0.3">
      <c r="B7" s="6" t="s">
        <v>3</v>
      </c>
      <c r="C7" s="12">
        <v>30</v>
      </c>
      <c r="D7" s="2"/>
      <c r="E7" s="2"/>
      <c r="F7" s="2"/>
      <c r="G7" s="2"/>
      <c r="H7" s="2"/>
      <c r="I7" s="2"/>
      <c r="J7" s="3"/>
      <c r="K7" s="3"/>
      <c r="L7" s="3"/>
      <c r="M7" s="3"/>
      <c r="N7" s="3"/>
      <c r="O7" s="3"/>
      <c r="P7" s="3"/>
      <c r="Q7" s="3"/>
      <c r="R7" s="3"/>
    </row>
    <row r="8" spans="2:18" ht="20.25" x14ac:dyDescent="0.3">
      <c r="B8" s="7" t="s">
        <v>5</v>
      </c>
      <c r="C8" s="13">
        <v>65</v>
      </c>
      <c r="D8" s="2"/>
      <c r="E8" s="2"/>
      <c r="F8" s="2"/>
      <c r="G8" s="2"/>
      <c r="H8" s="2"/>
      <c r="I8" s="2"/>
      <c r="J8" s="3"/>
      <c r="K8" s="3"/>
      <c r="L8" s="3"/>
      <c r="M8" s="3"/>
      <c r="N8" s="3"/>
      <c r="O8" s="3"/>
      <c r="P8" s="3"/>
      <c r="Q8" s="3"/>
      <c r="R8" s="3"/>
    </row>
    <row r="9" spans="2:18" ht="20.25" x14ac:dyDescent="0.3">
      <c r="B9" s="7" t="s">
        <v>10</v>
      </c>
      <c r="C9" s="13">
        <v>40</v>
      </c>
      <c r="D9" s="2"/>
      <c r="E9" s="2"/>
      <c r="F9" s="2"/>
      <c r="G9" s="2"/>
      <c r="H9" s="2"/>
      <c r="I9" s="2"/>
      <c r="J9" s="3"/>
      <c r="K9" s="3"/>
      <c r="L9" s="3"/>
      <c r="M9" s="3"/>
      <c r="N9" s="3"/>
      <c r="O9" s="3"/>
      <c r="P9" s="3"/>
      <c r="Q9" s="3"/>
      <c r="R9" s="3"/>
    </row>
    <row r="10" spans="2:18" ht="20.25" x14ac:dyDescent="0.3">
      <c r="B10" s="7" t="s">
        <v>6</v>
      </c>
      <c r="C10" s="13">
        <v>30</v>
      </c>
      <c r="D10" s="2"/>
      <c r="E10" s="2"/>
      <c r="F10" s="2"/>
      <c r="G10" s="2"/>
      <c r="H10" s="2"/>
      <c r="I10" s="2"/>
      <c r="J10" s="3"/>
      <c r="K10" s="3"/>
      <c r="L10" s="3"/>
      <c r="M10" s="3"/>
      <c r="N10" s="3"/>
      <c r="O10" s="3"/>
      <c r="P10" s="3"/>
      <c r="Q10" s="3"/>
      <c r="R10" s="3"/>
    </row>
    <row r="11" spans="2:18" ht="20.25" x14ac:dyDescent="0.3">
      <c r="B11" s="7" t="s">
        <v>7</v>
      </c>
      <c r="C11" s="13">
        <v>10</v>
      </c>
      <c r="D11" s="2"/>
      <c r="E11" s="2"/>
      <c r="F11" s="2"/>
      <c r="G11" s="2"/>
      <c r="H11" s="2"/>
      <c r="I11" s="2"/>
      <c r="J11" s="3"/>
      <c r="K11" s="3"/>
      <c r="L11" s="3"/>
      <c r="M11" s="3"/>
      <c r="N11" s="3"/>
      <c r="O11" s="3"/>
      <c r="P11" s="3"/>
      <c r="Q11" s="3"/>
      <c r="R11" s="3"/>
    </row>
    <row r="12" spans="2:18" ht="20.25" x14ac:dyDescent="0.3">
      <c r="B12" s="7" t="s">
        <v>8</v>
      </c>
      <c r="C12" s="13">
        <v>2</v>
      </c>
      <c r="D12" s="2"/>
      <c r="E12" s="2"/>
      <c r="F12" s="2"/>
      <c r="G12" s="2"/>
      <c r="H12" s="2"/>
      <c r="I12" s="2"/>
      <c r="J12" s="3"/>
      <c r="K12" s="3"/>
      <c r="L12" s="3"/>
      <c r="M12" s="3"/>
      <c r="N12" s="3"/>
      <c r="O12" s="3"/>
      <c r="P12" s="3"/>
      <c r="Q12" s="3"/>
      <c r="R12" s="3"/>
    </row>
    <row r="13" spans="2:18" ht="20.25" x14ac:dyDescent="0.3">
      <c r="B13" s="7" t="s">
        <v>9</v>
      </c>
      <c r="C13" s="13"/>
      <c r="D13" s="2"/>
      <c r="E13" s="2"/>
      <c r="F13" s="2"/>
      <c r="G13" s="2"/>
      <c r="H13" s="2"/>
      <c r="I13" s="2"/>
      <c r="J13" s="3"/>
      <c r="K13" s="3"/>
      <c r="L13" s="3"/>
      <c r="M13" s="3"/>
      <c r="N13" s="3"/>
      <c r="O13" s="3"/>
      <c r="P13" s="3"/>
      <c r="Q13" s="3"/>
      <c r="R13" s="3"/>
    </row>
    <row r="14" spans="2:18" ht="20.25" x14ac:dyDescent="0.3">
      <c r="B14" s="8" t="s">
        <v>11</v>
      </c>
      <c r="C14" s="9">
        <f>SUM(C8:C13)</f>
        <v>147</v>
      </c>
      <c r="D14" s="2"/>
      <c r="E14" s="2"/>
      <c r="F14" s="2"/>
      <c r="G14" s="2"/>
      <c r="H14" s="2"/>
      <c r="I14" s="2"/>
      <c r="J14" s="3"/>
      <c r="K14" s="3"/>
      <c r="L14" s="3"/>
      <c r="M14" s="3"/>
      <c r="N14" s="3"/>
      <c r="O14" s="3"/>
      <c r="P14" s="3"/>
      <c r="Q14" s="3"/>
      <c r="R14" s="3"/>
    </row>
    <row r="15" spans="2:18" ht="20.25" x14ac:dyDescent="0.3">
      <c r="B15" s="8" t="s">
        <v>20</v>
      </c>
      <c r="C15" s="10" t="s">
        <v>21</v>
      </c>
      <c r="D15" s="2"/>
      <c r="E15" s="2"/>
      <c r="F15" s="2"/>
      <c r="G15" s="2"/>
      <c r="H15" s="2"/>
      <c r="I15" s="2"/>
      <c r="J15" s="3"/>
      <c r="K15" s="3"/>
      <c r="L15" s="3"/>
      <c r="M15" s="3"/>
      <c r="N15" s="3"/>
      <c r="O15" s="3"/>
      <c r="P15" s="3"/>
      <c r="Q15" s="3"/>
      <c r="R15" s="3"/>
    </row>
    <row r="16" spans="2:18" ht="20.25" x14ac:dyDescent="0.3">
      <c r="B16" s="15" t="s">
        <v>19</v>
      </c>
      <c r="C16" s="14">
        <v>8</v>
      </c>
      <c r="D16" s="2"/>
      <c r="E16" s="2"/>
      <c r="F16" s="2"/>
      <c r="G16" s="2"/>
      <c r="H16" s="2"/>
      <c r="I16" s="2"/>
      <c r="J16" s="3"/>
      <c r="K16" s="3"/>
      <c r="L16" s="3"/>
      <c r="M16" s="3"/>
      <c r="N16" s="3"/>
      <c r="O16" s="3"/>
      <c r="P16" s="3"/>
      <c r="Q16" s="3"/>
      <c r="R16" s="3"/>
    </row>
    <row r="17" spans="2:18" ht="20.25" x14ac:dyDescent="0.3">
      <c r="B17" s="15" t="s">
        <v>39</v>
      </c>
      <c r="C17" s="14">
        <v>8</v>
      </c>
      <c r="D17" s="2"/>
      <c r="E17" s="2"/>
      <c r="F17" s="2"/>
      <c r="G17" s="2"/>
      <c r="H17" s="2"/>
      <c r="I17" s="2"/>
      <c r="J17" s="3"/>
      <c r="K17" s="3"/>
      <c r="L17" s="3"/>
      <c r="M17" s="3"/>
      <c r="N17" s="3"/>
      <c r="O17" s="3"/>
      <c r="P17" s="3"/>
      <c r="Q17" s="3"/>
      <c r="R17" s="3"/>
    </row>
    <row r="18" spans="2:18" ht="20.25" x14ac:dyDescent="0.3">
      <c r="B18" s="15" t="s">
        <v>40</v>
      </c>
      <c r="C18" s="14">
        <v>8</v>
      </c>
      <c r="D18" s="2"/>
      <c r="E18" s="2"/>
      <c r="F18" s="2"/>
      <c r="G18" s="2"/>
      <c r="H18" s="2"/>
      <c r="I18" s="2"/>
      <c r="J18" s="3"/>
      <c r="K18" s="3"/>
      <c r="L18" s="3"/>
      <c r="M18" s="3"/>
      <c r="N18" s="3"/>
      <c r="O18" s="3"/>
      <c r="P18" s="3"/>
      <c r="Q18" s="3"/>
      <c r="R18" s="3"/>
    </row>
    <row r="19" spans="2:18" ht="20.25" x14ac:dyDescent="0.3">
      <c r="B19" s="15" t="s">
        <v>41</v>
      </c>
      <c r="C19" s="14">
        <v>7</v>
      </c>
      <c r="D19" s="2"/>
      <c r="E19" s="2"/>
      <c r="F19" s="2"/>
      <c r="G19" s="2"/>
      <c r="H19" s="2"/>
      <c r="I19" s="2"/>
      <c r="J19" s="3"/>
      <c r="K19" s="3"/>
      <c r="L19" s="3"/>
      <c r="M19" s="3"/>
      <c r="N19" s="3"/>
      <c r="O19" s="3"/>
      <c r="P19" s="3"/>
      <c r="Q19" s="3"/>
      <c r="R19" s="3"/>
    </row>
    <row r="20" spans="2:18" ht="20.25" x14ac:dyDescent="0.3">
      <c r="B20" s="15" t="s">
        <v>33</v>
      </c>
      <c r="C20" s="14">
        <v>9</v>
      </c>
      <c r="D20" s="2"/>
      <c r="E20" s="2"/>
      <c r="F20" s="2"/>
      <c r="G20" s="2"/>
      <c r="H20" s="2"/>
      <c r="I20" s="2"/>
      <c r="J20" s="3"/>
      <c r="K20" s="3"/>
      <c r="L20" s="3"/>
      <c r="M20" s="3"/>
      <c r="N20" s="3"/>
      <c r="O20" s="3"/>
      <c r="P20" s="3"/>
      <c r="Q20" s="3"/>
      <c r="R20" s="3"/>
    </row>
    <row r="21" spans="2:18" ht="20.25" x14ac:dyDescent="0.3">
      <c r="B21" s="15" t="s">
        <v>34</v>
      </c>
      <c r="C21" s="14">
        <v>0</v>
      </c>
      <c r="D21" s="2"/>
      <c r="E21" s="2"/>
      <c r="F21" s="2"/>
      <c r="G21" s="2"/>
      <c r="H21" s="2"/>
      <c r="I21" s="2"/>
      <c r="J21" s="3"/>
      <c r="K21" s="3"/>
      <c r="L21" s="3"/>
      <c r="M21" s="3"/>
      <c r="N21" s="3"/>
      <c r="O21" s="3"/>
      <c r="P21" s="3"/>
      <c r="Q21" s="3"/>
      <c r="R21" s="3"/>
    </row>
    <row r="22" spans="2:18" ht="20.25" x14ac:dyDescent="0.3">
      <c r="B22" s="15" t="s">
        <v>35</v>
      </c>
      <c r="C22" s="14">
        <v>0</v>
      </c>
      <c r="D22" s="2"/>
      <c r="E22" s="2"/>
      <c r="F22" s="2"/>
      <c r="G22" s="2"/>
      <c r="H22" s="2"/>
      <c r="I22" s="2"/>
      <c r="J22" s="3"/>
      <c r="K22" s="3"/>
      <c r="L22" s="3"/>
      <c r="M22" s="3"/>
      <c r="N22" s="3"/>
      <c r="O22" s="3"/>
      <c r="P22" s="3"/>
      <c r="Q22" s="3"/>
      <c r="R22" s="3"/>
    </row>
    <row r="23" spans="2:18" ht="20.25" x14ac:dyDescent="0.3">
      <c r="B23" s="15" t="s">
        <v>36</v>
      </c>
      <c r="C23" s="14">
        <v>0</v>
      </c>
      <c r="D23" s="2"/>
      <c r="E23" s="2"/>
      <c r="F23" s="2"/>
      <c r="G23" s="2"/>
      <c r="H23" s="2"/>
      <c r="I23" s="2"/>
      <c r="J23" s="3"/>
      <c r="K23" s="3"/>
      <c r="L23" s="3"/>
      <c r="M23" s="3"/>
      <c r="N23" s="3"/>
      <c r="O23" s="3"/>
      <c r="P23" s="3"/>
      <c r="Q23" s="3"/>
      <c r="R23" s="3"/>
    </row>
    <row r="24" spans="2:18" ht="20.25" x14ac:dyDescent="0.3">
      <c r="B24" s="15" t="s">
        <v>37</v>
      </c>
      <c r="C24" s="14">
        <v>0</v>
      </c>
      <c r="D24" s="2"/>
      <c r="E24" s="2"/>
      <c r="F24" s="2"/>
      <c r="G24" s="2"/>
      <c r="H24" s="2"/>
      <c r="I24" s="2"/>
      <c r="J24" s="3"/>
      <c r="K24" s="3"/>
      <c r="L24" s="3"/>
      <c r="M24" s="3"/>
      <c r="N24" s="3"/>
      <c r="O24" s="3"/>
      <c r="P24" s="3"/>
      <c r="Q24" s="3"/>
      <c r="R24" s="3"/>
    </row>
    <row r="25" spans="2:18" ht="20.25" x14ac:dyDescent="0.3">
      <c r="B25" s="15" t="s">
        <v>38</v>
      </c>
      <c r="C25" s="14">
        <v>0</v>
      </c>
      <c r="D25" s="2"/>
      <c r="E25" s="2"/>
      <c r="F25" s="2"/>
      <c r="G25" s="2"/>
      <c r="H25" s="2"/>
      <c r="I25" s="2"/>
      <c r="J25" s="3"/>
      <c r="K25" s="3"/>
      <c r="L25" s="3"/>
      <c r="M25" s="3"/>
      <c r="N25" s="3"/>
      <c r="O25" s="3"/>
      <c r="P25" s="3"/>
      <c r="Q25" s="3"/>
      <c r="R25" s="3"/>
    </row>
    <row r="26" spans="2:18" ht="20.25" x14ac:dyDescent="0.3">
      <c r="B26" s="15" t="s">
        <v>42</v>
      </c>
      <c r="C26" s="14">
        <v>0</v>
      </c>
      <c r="D26" s="2"/>
      <c r="E26" s="2"/>
      <c r="F26" s="2"/>
      <c r="G26" s="2"/>
      <c r="H26" s="2"/>
      <c r="I26" s="2"/>
      <c r="J26" s="3"/>
      <c r="K26" s="3"/>
      <c r="L26" s="3"/>
      <c r="M26" s="3"/>
      <c r="N26" s="3"/>
      <c r="O26" s="3"/>
      <c r="P26" s="3"/>
      <c r="Q26" s="3"/>
      <c r="R26" s="3"/>
    </row>
    <row r="27" spans="2:18" ht="20.25" x14ac:dyDescent="0.3">
      <c r="B27" s="15" t="s">
        <v>43</v>
      </c>
      <c r="C27" s="14">
        <v>0</v>
      </c>
      <c r="D27" s="2"/>
      <c r="E27" s="2"/>
      <c r="F27" s="2"/>
      <c r="G27" s="2"/>
      <c r="H27" s="2"/>
      <c r="I27" s="2"/>
      <c r="J27" s="3"/>
      <c r="K27" s="3"/>
      <c r="L27" s="3"/>
      <c r="M27" s="3"/>
      <c r="N27" s="3"/>
      <c r="O27" s="3"/>
      <c r="P27" s="3"/>
      <c r="Q27" s="3"/>
      <c r="R27" s="3"/>
    </row>
    <row r="28" spans="2:18" ht="20.25" x14ac:dyDescent="0.3">
      <c r="B28" s="15" t="s">
        <v>44</v>
      </c>
      <c r="C28" s="14">
        <v>0</v>
      </c>
      <c r="D28" s="2"/>
      <c r="E28" s="2"/>
      <c r="F28" s="2"/>
      <c r="G28" s="2"/>
      <c r="H28" s="2"/>
      <c r="I28" s="2"/>
      <c r="J28" s="3"/>
      <c r="K28" s="3"/>
      <c r="L28" s="3"/>
      <c r="M28" s="3"/>
      <c r="N28" s="3"/>
      <c r="O28" s="3"/>
      <c r="P28" s="3"/>
      <c r="Q28" s="3"/>
      <c r="R28" s="3"/>
    </row>
    <row r="29" spans="2:18" ht="20.25" x14ac:dyDescent="0.3">
      <c r="B29" s="15" t="s">
        <v>45</v>
      </c>
      <c r="C29" s="14">
        <v>0</v>
      </c>
      <c r="D29" s="2"/>
      <c r="E29" s="2"/>
      <c r="F29" s="2"/>
      <c r="G29" s="2"/>
      <c r="H29" s="2"/>
      <c r="I29" s="2"/>
      <c r="J29" s="3"/>
      <c r="K29" s="3"/>
      <c r="L29" s="3"/>
      <c r="M29" s="3"/>
      <c r="N29" s="3"/>
      <c r="O29" s="3"/>
      <c r="P29" s="3"/>
      <c r="Q29" s="3"/>
      <c r="R29" s="3"/>
    </row>
    <row r="30" spans="2:18" ht="20.25" x14ac:dyDescent="0.3">
      <c r="B30" s="15" t="s">
        <v>46</v>
      </c>
      <c r="C30" s="14">
        <v>0</v>
      </c>
      <c r="D30" s="2"/>
      <c r="E30" s="2"/>
      <c r="F30" s="2"/>
      <c r="G30" s="2"/>
      <c r="H30" s="2"/>
      <c r="I30" s="2"/>
      <c r="J30" s="3"/>
      <c r="K30" s="3"/>
      <c r="L30" s="3"/>
      <c r="M30" s="3"/>
      <c r="N30" s="3"/>
      <c r="O30" s="3"/>
      <c r="P30" s="3"/>
      <c r="Q30" s="3"/>
      <c r="R30" s="3"/>
    </row>
    <row r="31" spans="2:18" ht="20.25" x14ac:dyDescent="0.3">
      <c r="B31" s="15" t="s">
        <v>47</v>
      </c>
      <c r="C31" s="14">
        <v>0</v>
      </c>
      <c r="D31" s="2"/>
      <c r="E31" s="2"/>
      <c r="F31" s="2"/>
      <c r="G31" s="2"/>
      <c r="H31" s="2"/>
      <c r="I31" s="2"/>
      <c r="J31" s="3"/>
      <c r="K31" s="3"/>
      <c r="L31" s="3"/>
      <c r="M31" s="3"/>
      <c r="N31" s="3"/>
      <c r="O31" s="3"/>
      <c r="P31" s="3"/>
      <c r="Q31" s="3"/>
      <c r="R31" s="3"/>
    </row>
    <row r="32" spans="2:18" ht="20.25" x14ac:dyDescent="0.3">
      <c r="B32" s="15" t="s">
        <v>48</v>
      </c>
      <c r="C32" s="14">
        <v>0</v>
      </c>
      <c r="D32" s="2"/>
      <c r="E32" s="2"/>
      <c r="F32" s="2"/>
      <c r="G32" s="2"/>
      <c r="H32" s="2"/>
      <c r="I32" s="2"/>
      <c r="J32" s="3"/>
      <c r="K32" s="3"/>
      <c r="L32" s="3"/>
      <c r="M32" s="3"/>
      <c r="N32" s="3"/>
      <c r="O32" s="3"/>
      <c r="P32" s="3"/>
      <c r="Q32" s="3"/>
      <c r="R32" s="3"/>
    </row>
    <row r="33" spans="2:18" ht="20.25" x14ac:dyDescent="0.3">
      <c r="B33" s="8" t="s">
        <v>12</v>
      </c>
      <c r="C33" s="9">
        <f>SUM(C16:C32)</f>
        <v>40</v>
      </c>
      <c r="D33" s="2"/>
      <c r="E33" s="2"/>
      <c r="F33" s="2"/>
      <c r="G33" s="2"/>
      <c r="H33" s="2"/>
      <c r="I33" s="2"/>
      <c r="J33" s="3"/>
      <c r="K33" s="3"/>
      <c r="L33" s="3"/>
      <c r="M33" s="3"/>
      <c r="N33" s="3"/>
      <c r="O33" s="3"/>
      <c r="P33" s="3"/>
      <c r="Q33" s="3"/>
      <c r="R33" s="3"/>
    </row>
    <row r="34" spans="2:18" x14ac:dyDescent="0.2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18" x14ac:dyDescent="0.2"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2:18" x14ac:dyDescent="0.2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18" x14ac:dyDescent="0.2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2:18" x14ac:dyDescent="0.2"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2:18" x14ac:dyDescent="0.2"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2:18" x14ac:dyDescent="0.2"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2:18" x14ac:dyDescent="0.2"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2:18" x14ac:dyDescent="0.2"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2:18" x14ac:dyDescent="0.2"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2:18" x14ac:dyDescent="0.2"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2:18" x14ac:dyDescent="0.2"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2:18" x14ac:dyDescent="0.2"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2:18" x14ac:dyDescent="0.2"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2:18" x14ac:dyDescent="0.2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4:18" x14ac:dyDescent="0.2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4:18" x14ac:dyDescent="0.2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4:18" x14ac:dyDescent="0.2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4:18" x14ac:dyDescent="0.2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4:18" x14ac:dyDescent="0.2"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4:18" x14ac:dyDescent="0.2"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4:18" x14ac:dyDescent="0.2"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4:18" x14ac:dyDescent="0.2"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4:18" x14ac:dyDescent="0.2"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4:18" x14ac:dyDescent="0.2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4:18" x14ac:dyDescent="0.2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4:18" x14ac:dyDescent="0.2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</sheetData>
  <sheetProtection password="B195" sheet="1" objects="1" scenarios="1" selectLockedCells="1"/>
  <mergeCells count="1">
    <mergeCell ref="B1:C1"/>
  </mergeCells>
  <phoneticPr fontId="0" type="noConversion"/>
  <conditionalFormatting sqref="C7">
    <cfRule type="cellIs" priority="1" stopIfTrue="1" operator="between">
      <formula>1</formula>
      <formula>30</formula>
    </cfRule>
  </conditionalFormatting>
  <dataValidations xWindow="462" yWindow="286" count="2">
    <dataValidation type="whole" allowBlank="1" showInputMessage="1" showErrorMessage="1" errorTitle="رسالة خطا" error="عفوا لا بد من ادخال قيمة رقمية من 1 الى 300" prompt="من فضلك ادخل عدد الفقرات الاختبارية" sqref="C6">
      <formula1>1</formula1>
      <formula2>300</formula2>
    </dataValidation>
    <dataValidation type="whole" showInputMessage="1" prompt="من فضلك ادخل مجموع الدرجات " sqref="C7">
      <formula1>1</formula1>
      <formula2>100</formula2>
    </dataValidation>
  </dataValidation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L40"/>
  <sheetViews>
    <sheetView rightToLeft="1" workbookViewId="0">
      <selection activeCell="L11" sqref="L11"/>
    </sheetView>
  </sheetViews>
  <sheetFormatPr defaultRowHeight="12.75" x14ac:dyDescent="0.2"/>
  <cols>
    <col min="1" max="1" width="22.28515625" style="16" customWidth="1"/>
    <col min="2" max="2" width="8.28515625" style="16" customWidth="1"/>
    <col min="3" max="3" width="9.7109375" style="16" customWidth="1"/>
    <col min="4" max="4" width="9" style="16" customWidth="1"/>
    <col min="5" max="5" width="9.85546875" style="16" customWidth="1"/>
    <col min="6" max="7" width="9" style="16" customWidth="1"/>
    <col min="8" max="8" width="10.28515625" style="16" customWidth="1"/>
    <col min="9" max="9" width="10.7109375" style="16" customWidth="1"/>
    <col min="10" max="10" width="10" style="16" customWidth="1"/>
    <col min="11" max="11" width="16.5703125" style="16" customWidth="1"/>
    <col min="12" max="16384" width="9.140625" style="16"/>
  </cols>
  <sheetData>
    <row r="1" spans="1:11" ht="21" thickBot="1" x14ac:dyDescent="0.25">
      <c r="A1" s="68" t="str">
        <f>CONCATENATE("جدول المواصفات للاختبار التحصيلي لمادة  ",'ادخال البيانات'!C2,"   ",'ادخال البيانات'!C5,"  ","  الدور  ",'ادخال البيانات'!C3,"  لعام ",'ادخال البيانات'!C4)</f>
        <v>جدول المواصفات للاختبار التحصيلي لمادة  فيزياء   3علمي    الدور  الاول  لعام 1433-1434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16.5" customHeight="1" x14ac:dyDescent="0.2">
      <c r="A2" s="57" t="s">
        <v>13</v>
      </c>
      <c r="B2" s="59" t="s">
        <v>29</v>
      </c>
      <c r="C2" s="61" t="s">
        <v>32</v>
      </c>
      <c r="D2" s="61"/>
      <c r="E2" s="61"/>
      <c r="F2" s="61"/>
      <c r="G2" s="61"/>
      <c r="H2" s="61"/>
      <c r="I2" s="69" t="s">
        <v>30</v>
      </c>
      <c r="J2" s="71" t="s">
        <v>14</v>
      </c>
      <c r="K2" s="73" t="s">
        <v>28</v>
      </c>
    </row>
    <row r="3" spans="1:11" ht="17.25" customHeight="1" thickBot="1" x14ac:dyDescent="0.25">
      <c r="A3" s="58"/>
      <c r="B3" s="60"/>
      <c r="C3" s="31" t="s">
        <v>22</v>
      </c>
      <c r="D3" s="31" t="s">
        <v>23</v>
      </c>
      <c r="E3" s="31" t="s">
        <v>24</v>
      </c>
      <c r="F3" s="31" t="s">
        <v>25</v>
      </c>
      <c r="G3" s="31" t="s">
        <v>26</v>
      </c>
      <c r="H3" s="31" t="s">
        <v>27</v>
      </c>
      <c r="I3" s="70"/>
      <c r="J3" s="72"/>
      <c r="K3" s="74"/>
    </row>
    <row r="4" spans="1:11" ht="12.75" customHeight="1" x14ac:dyDescent="0.2">
      <c r="A4" s="75" t="str">
        <f>CONCATENATE('ادخال البيانات'!B16)</f>
        <v>الاول</v>
      </c>
      <c r="B4" s="23" t="s">
        <v>31</v>
      </c>
      <c r="C4" s="22">
        <f>K4*C40*'ادخال البيانات'!C6</f>
        <v>4.4217687074829932</v>
      </c>
      <c r="D4" s="22">
        <f>K4*D40*'ادخال البيانات'!C6</f>
        <v>2.72108843537415</v>
      </c>
      <c r="E4" s="22">
        <f>K4*E40*'ادخال البيانات'!C6</f>
        <v>2.0408163265306123</v>
      </c>
      <c r="F4" s="22">
        <f>K4*F40*'ادخال البيانات'!C6</f>
        <v>0.6802721088435375</v>
      </c>
      <c r="G4" s="22">
        <f>K4*G40*'ادخال البيانات'!C6</f>
        <v>0.1360544217687075</v>
      </c>
      <c r="H4" s="22">
        <f>K4*H40*'ادخال البيانات'!C6</f>
        <v>0</v>
      </c>
      <c r="I4" s="51">
        <f>SUM(C4:H4)</f>
        <v>10</v>
      </c>
      <c r="J4" s="66">
        <f>SUM(C5:H5)</f>
        <v>5.9999999999999991</v>
      </c>
      <c r="K4" s="47">
        <f>'ادخال البيانات'!C16/'ادخال البيانات'!C33</f>
        <v>0.2</v>
      </c>
    </row>
    <row r="5" spans="1:11" ht="12.75" customHeight="1" thickBot="1" x14ac:dyDescent="0.25">
      <c r="A5" s="76"/>
      <c r="B5" s="24" t="s">
        <v>15</v>
      </c>
      <c r="C5" s="19">
        <f>K4*C40*'ادخال البيانات'!C7</f>
        <v>2.6530612244897958</v>
      </c>
      <c r="D5" s="19">
        <f>K4*D40*'ادخال البيانات'!C7</f>
        <v>1.6326530612244898</v>
      </c>
      <c r="E5" s="19">
        <f>K4*E40*'ادخال البيانات'!C7</f>
        <v>1.2244897959183674</v>
      </c>
      <c r="F5" s="19">
        <f>K4*F40*'ادخال البيانات'!C7</f>
        <v>0.40816326530612246</v>
      </c>
      <c r="G5" s="19">
        <f>K4*G40*'ادخال البيانات'!C7</f>
        <v>8.1632653061224497E-2</v>
      </c>
      <c r="H5" s="19">
        <f>K4*H40*'ادخال البيانات'!C7</f>
        <v>0</v>
      </c>
      <c r="I5" s="52"/>
      <c r="J5" s="67"/>
      <c r="K5" s="48"/>
    </row>
    <row r="6" spans="1:11" ht="12.75" customHeight="1" x14ac:dyDescent="0.2">
      <c r="A6" s="64" t="str">
        <f>CONCATENATE('ادخال البيانات'!B17)</f>
        <v>الثاني</v>
      </c>
      <c r="B6" s="21" t="s">
        <v>31</v>
      </c>
      <c r="C6" s="25">
        <f>K6*C40*'ادخال البيانات'!C6</f>
        <v>4.4217687074829932</v>
      </c>
      <c r="D6" s="25">
        <f>K6*D40*'ادخال البيانات'!C6</f>
        <v>2.72108843537415</v>
      </c>
      <c r="E6" s="25">
        <f>K6*E40*'ادخال البيانات'!C6</f>
        <v>2.0408163265306123</v>
      </c>
      <c r="F6" s="25">
        <f>K6*F40*'ادخال البيانات'!C6</f>
        <v>0.6802721088435375</v>
      </c>
      <c r="G6" s="25">
        <f>K6*G40*'ادخال البيانات'!C6</f>
        <v>0.1360544217687075</v>
      </c>
      <c r="H6" s="25">
        <f>K6*H40*'ادخال البيانات'!C6</f>
        <v>0</v>
      </c>
      <c r="I6" s="51">
        <f>SUM(C6:H6)</f>
        <v>10</v>
      </c>
      <c r="J6" s="66">
        <f>SUM(C7:H7)</f>
        <v>5.9999999999999991</v>
      </c>
      <c r="K6" s="47">
        <f>'ادخال البيانات'!C17/'ادخال البيانات'!C33</f>
        <v>0.2</v>
      </c>
    </row>
    <row r="7" spans="1:11" ht="12.75" customHeight="1" thickBot="1" x14ac:dyDescent="0.25">
      <c r="A7" s="65"/>
      <c r="B7" s="20" t="s">
        <v>15</v>
      </c>
      <c r="C7" s="26">
        <f>K6*C40*'ادخال البيانات'!C7</f>
        <v>2.6530612244897958</v>
      </c>
      <c r="D7" s="26">
        <f>K6*D40*'ادخال البيانات'!C7</f>
        <v>1.6326530612244898</v>
      </c>
      <c r="E7" s="26">
        <f>K6*E40*'ادخال البيانات'!C7</f>
        <v>1.2244897959183674</v>
      </c>
      <c r="F7" s="26">
        <f>K6*F40*'ادخال البيانات'!C7</f>
        <v>0.40816326530612246</v>
      </c>
      <c r="G7" s="26">
        <f>K6*G40*'ادخال البيانات'!C7</f>
        <v>8.1632653061224497E-2</v>
      </c>
      <c r="H7" s="26">
        <f>K6*H40*'ادخال البيانات'!C7</f>
        <v>0</v>
      </c>
      <c r="I7" s="52"/>
      <c r="J7" s="67"/>
      <c r="K7" s="48"/>
    </row>
    <row r="8" spans="1:11" ht="12.75" customHeight="1" x14ac:dyDescent="0.2">
      <c r="A8" s="55" t="str">
        <f>CONCATENATE('ادخال البيانات'!B18)</f>
        <v>الثالث</v>
      </c>
      <c r="B8" s="23" t="s">
        <v>31</v>
      </c>
      <c r="C8" s="22">
        <f>K8*C40*'ادخال البيانات'!C6</f>
        <v>4.4217687074829932</v>
      </c>
      <c r="D8" s="22">
        <f>K8*D40*'ادخال البيانات'!C6</f>
        <v>2.72108843537415</v>
      </c>
      <c r="E8" s="22">
        <f>K8*E40*'ادخال البيانات'!C6</f>
        <v>2.0408163265306123</v>
      </c>
      <c r="F8" s="22">
        <f>K8*F40*'ادخال البيانات'!C6</f>
        <v>0.6802721088435375</v>
      </c>
      <c r="G8" s="22">
        <f>K8*G40*'ادخال البيانات'!C6</f>
        <v>0.1360544217687075</v>
      </c>
      <c r="H8" s="22">
        <f>K8*H40*'ادخال البيانات'!C6</f>
        <v>0</v>
      </c>
      <c r="I8" s="51">
        <f>SUM(C8:H8)</f>
        <v>10</v>
      </c>
      <c r="J8" s="66">
        <f>SUM(C9:H9)</f>
        <v>5.9999999999999991</v>
      </c>
      <c r="K8" s="47">
        <f>'ادخال البيانات'!C18/'ادخال البيانات'!C33</f>
        <v>0.2</v>
      </c>
    </row>
    <row r="9" spans="1:11" ht="12.75" customHeight="1" thickBot="1" x14ac:dyDescent="0.25">
      <c r="A9" s="56"/>
      <c r="B9" s="24" t="s">
        <v>15</v>
      </c>
      <c r="C9" s="19">
        <f>K8*C40*'ادخال البيانات'!C7</f>
        <v>2.6530612244897958</v>
      </c>
      <c r="D9" s="19">
        <f>K8*D40*'ادخال البيانات'!C7</f>
        <v>1.6326530612244898</v>
      </c>
      <c r="E9" s="19">
        <f>K8*E40*'ادخال البيانات'!C7</f>
        <v>1.2244897959183674</v>
      </c>
      <c r="F9" s="19">
        <f>K8*F40*'ادخال البيانات'!C7</f>
        <v>0.40816326530612246</v>
      </c>
      <c r="G9" s="19">
        <f>K8*G40*'ادخال البيانات'!C7</f>
        <v>8.1632653061224497E-2</v>
      </c>
      <c r="H9" s="19">
        <f>K8*H40*'ادخال البيانات'!C7</f>
        <v>0</v>
      </c>
      <c r="I9" s="52"/>
      <c r="J9" s="67"/>
      <c r="K9" s="48"/>
    </row>
    <row r="10" spans="1:11" ht="12.75" customHeight="1" x14ac:dyDescent="0.2">
      <c r="A10" s="64" t="str">
        <f>CONCATENATE('ادخال البيانات'!B19)</f>
        <v>الرابع</v>
      </c>
      <c r="B10" s="21" t="s">
        <v>31</v>
      </c>
      <c r="C10" s="25">
        <f>K10*C40*'ادخال البيانات'!C6</f>
        <v>3.8690476190476186</v>
      </c>
      <c r="D10" s="25">
        <f>K10*D40*'ادخال البيانات'!C6</f>
        <v>2.3809523809523814</v>
      </c>
      <c r="E10" s="25">
        <f>K10*E40*'ادخال البيانات'!C6</f>
        <v>1.7857142857142856</v>
      </c>
      <c r="F10" s="25">
        <f>K10*F40*'ادخال البيانات'!C6</f>
        <v>0.59523809523809534</v>
      </c>
      <c r="G10" s="25">
        <f>K10*G40*'ادخال البيانات'!C6</f>
        <v>0.11904761904761904</v>
      </c>
      <c r="H10" s="25">
        <f>K10*H40*'ادخال البيانات'!C6</f>
        <v>0</v>
      </c>
      <c r="I10" s="51">
        <f>SUM(C10:H10)</f>
        <v>8.7499999999999982</v>
      </c>
      <c r="J10" s="66">
        <f>SUM(C11:H11)</f>
        <v>5.2499999999999991</v>
      </c>
      <c r="K10" s="53">
        <f>'ادخال البيانات'!C19/'ادخال البيانات'!C33</f>
        <v>0.17499999999999999</v>
      </c>
    </row>
    <row r="11" spans="1:11" ht="12.75" customHeight="1" thickBot="1" x14ac:dyDescent="0.25">
      <c r="A11" s="65"/>
      <c r="B11" s="20" t="s">
        <v>15</v>
      </c>
      <c r="C11" s="26">
        <f>$K$10*C$40*'ادخال البيانات'!$C$7</f>
        <v>2.3214285714285712</v>
      </c>
      <c r="D11" s="26">
        <f>$K$10*D$40*'ادخال البيانات'!$C$7</f>
        <v>1.4285714285714286</v>
      </c>
      <c r="E11" s="26">
        <f>$K$10*E$40*'ادخال البيانات'!$C$7</f>
        <v>1.0714285714285714</v>
      </c>
      <c r="F11" s="26">
        <f>$K$10*F$40*'ادخال البيانات'!$C$7</f>
        <v>0.35714285714285715</v>
      </c>
      <c r="G11" s="26">
        <f>$K$10*G$40*'ادخال البيانات'!$C$7</f>
        <v>7.1428571428571425E-2</v>
      </c>
      <c r="H11" s="26">
        <f>$K$10*H$40*'ادخال البيانات'!$C$7</f>
        <v>0</v>
      </c>
      <c r="I11" s="52"/>
      <c r="J11" s="67"/>
      <c r="K11" s="54"/>
    </row>
    <row r="12" spans="1:11" ht="12.75" customHeight="1" x14ac:dyDescent="0.2">
      <c r="A12" s="55" t="str">
        <f>CONCATENATE('ادخال البيانات'!B20)</f>
        <v>الخامس</v>
      </c>
      <c r="B12" s="23" t="s">
        <v>31</v>
      </c>
      <c r="C12" s="22">
        <f>K12*C40*'ادخال البيانات'!C6</f>
        <v>4.9744897959183669</v>
      </c>
      <c r="D12" s="22">
        <f>K12*D40*'ادخال البيانات'!C6</f>
        <v>3.0612244897959187</v>
      </c>
      <c r="E12" s="22">
        <f>K12*E40*'ادخال البيانات'!C6</f>
        <v>2.295918367346939</v>
      </c>
      <c r="F12" s="22">
        <f>K12*F40*'ادخال البيانات'!C6</f>
        <v>0.76530612244897966</v>
      </c>
      <c r="G12" s="22">
        <f>K12*G40*'ادخال البيانات'!C6</f>
        <v>0.15306122448979592</v>
      </c>
      <c r="H12" s="22">
        <f>K12*H40*'ادخال البيانات'!C6</f>
        <v>0</v>
      </c>
      <c r="I12" s="77">
        <f>SUM(C12:H12)</f>
        <v>11.25</v>
      </c>
      <c r="J12" s="79">
        <f>SUM(C13:H13)</f>
        <v>6.75</v>
      </c>
      <c r="K12" s="53">
        <f>'ادخال البيانات'!C20/'ادخال البيانات'!C33</f>
        <v>0.22500000000000001</v>
      </c>
    </row>
    <row r="13" spans="1:11" ht="12.75" customHeight="1" thickBot="1" x14ac:dyDescent="0.25">
      <c r="A13" s="56"/>
      <c r="B13" s="24" t="s">
        <v>15</v>
      </c>
      <c r="C13" s="19">
        <f>$K$12*C$40*'ادخال البيانات'!$C$7</f>
        <v>2.9846938775510203</v>
      </c>
      <c r="D13" s="19">
        <f>$K$12*D$40*'ادخال البيانات'!$C$7</f>
        <v>1.8367346938775513</v>
      </c>
      <c r="E13" s="19">
        <f>$K$12*E$40*'ادخال البيانات'!$C$7</f>
        <v>1.3775510204081634</v>
      </c>
      <c r="F13" s="19">
        <f>$K$12*F$40*'ادخال البيانات'!$C$7</f>
        <v>0.45918367346938782</v>
      </c>
      <c r="G13" s="19">
        <f>$K$12*G$40*'ادخال البيانات'!$C$7</f>
        <v>9.1836734693877542E-2</v>
      </c>
      <c r="H13" s="19">
        <f>$K$12*H$40*'ادخال البيانات'!$C$7</f>
        <v>0</v>
      </c>
      <c r="I13" s="78"/>
      <c r="J13" s="80"/>
      <c r="K13" s="54"/>
    </row>
    <row r="14" spans="1:11" ht="12.75" customHeight="1" x14ac:dyDescent="0.2">
      <c r="A14" s="64" t="str">
        <f>CONCATENATE('ادخال البيانات'!B21)</f>
        <v>السادس</v>
      </c>
      <c r="B14" s="21" t="s">
        <v>31</v>
      </c>
      <c r="C14" s="25">
        <f>K14*C40*'ادخال البيانات'!C6</f>
        <v>0</v>
      </c>
      <c r="D14" s="25">
        <f>K14*D40*'ادخال البيانات'!C6</f>
        <v>0</v>
      </c>
      <c r="E14" s="25">
        <f>K14*E40*'ادخال البيانات'!C6</f>
        <v>0</v>
      </c>
      <c r="F14" s="25">
        <f>K14*F40*'ادخال البيانات'!C6</f>
        <v>0</v>
      </c>
      <c r="G14" s="25">
        <f>K14*G40*'ادخال البيانات'!C6</f>
        <v>0</v>
      </c>
      <c r="H14" s="25">
        <f>K14*H40*'ادخال البيانات'!C6</f>
        <v>0</v>
      </c>
      <c r="I14" s="77">
        <f>SUM(C14:H14)</f>
        <v>0</v>
      </c>
      <c r="J14" s="79">
        <f>SUM(C15:H15)</f>
        <v>0</v>
      </c>
      <c r="K14" s="53">
        <f>'ادخال البيانات'!C21/'ادخال البيانات'!C33</f>
        <v>0</v>
      </c>
    </row>
    <row r="15" spans="1:11" ht="12.75" customHeight="1" thickBot="1" x14ac:dyDescent="0.25">
      <c r="A15" s="65"/>
      <c r="B15" s="20" t="s">
        <v>15</v>
      </c>
      <c r="C15" s="26">
        <f>$K$14*C$40*'ادخال البيانات'!$C$7</f>
        <v>0</v>
      </c>
      <c r="D15" s="26">
        <f>$K$14*D$40*'ادخال البيانات'!$C$7</f>
        <v>0</v>
      </c>
      <c r="E15" s="26">
        <f>$K$14*E$40*'ادخال البيانات'!$C$7</f>
        <v>0</v>
      </c>
      <c r="F15" s="26">
        <f>$K$14*F$40*'ادخال البيانات'!$C$7</f>
        <v>0</v>
      </c>
      <c r="G15" s="26">
        <f>$K$14*G$40*'ادخال البيانات'!$C$7</f>
        <v>0</v>
      </c>
      <c r="H15" s="26">
        <f>$K$14*H$40*'ادخال البيانات'!$C$7</f>
        <v>0</v>
      </c>
      <c r="I15" s="78"/>
      <c r="J15" s="80"/>
      <c r="K15" s="54"/>
    </row>
    <row r="16" spans="1:11" ht="12.75" customHeight="1" x14ac:dyDescent="0.2">
      <c r="A16" s="55" t="str">
        <f>CONCATENATE('ادخال البيانات'!B22)</f>
        <v>السابع</v>
      </c>
      <c r="B16" s="23" t="s">
        <v>31</v>
      </c>
      <c r="C16" s="22">
        <f>K16*C40*'ادخال البيانات'!C6</f>
        <v>0</v>
      </c>
      <c r="D16" s="22">
        <f>K16*D40*'ادخال البيانات'!C6</f>
        <v>0</v>
      </c>
      <c r="E16" s="22">
        <f>K16*E40*'ادخال البيانات'!C6</f>
        <v>0</v>
      </c>
      <c r="F16" s="22">
        <f>K16*F40*'ادخال البيانات'!C6</f>
        <v>0</v>
      </c>
      <c r="G16" s="22">
        <f>K16*G40*'ادخال البيانات'!C6</f>
        <v>0</v>
      </c>
      <c r="H16" s="22">
        <f>K16*H40*'ادخال البيانات'!C6</f>
        <v>0</v>
      </c>
      <c r="I16" s="77">
        <f>SUM(C16:H16)</f>
        <v>0</v>
      </c>
      <c r="J16" s="79">
        <f>SUM(C17:H17)</f>
        <v>0</v>
      </c>
      <c r="K16" s="53">
        <f>'ادخال البيانات'!C22/'ادخال البيانات'!C33</f>
        <v>0</v>
      </c>
    </row>
    <row r="17" spans="1:11" ht="12.75" customHeight="1" thickBot="1" x14ac:dyDescent="0.25">
      <c r="A17" s="56"/>
      <c r="B17" s="24" t="s">
        <v>15</v>
      </c>
      <c r="C17" s="19">
        <f>$K$16*C$40*'ادخال البيانات'!$C$7</f>
        <v>0</v>
      </c>
      <c r="D17" s="19">
        <f>$K$16*D$40*'ادخال البيانات'!$C$7</f>
        <v>0</v>
      </c>
      <c r="E17" s="19">
        <f>$K$16*E$40*'ادخال البيانات'!$C$7</f>
        <v>0</v>
      </c>
      <c r="F17" s="19">
        <f>$K$16*F$40*'ادخال البيانات'!$C$7</f>
        <v>0</v>
      </c>
      <c r="G17" s="19">
        <f>$K$16*G$40*'ادخال البيانات'!$C$7</f>
        <v>0</v>
      </c>
      <c r="H17" s="19">
        <f>$K$16*H$40*'ادخال البيانات'!$C$7</f>
        <v>0</v>
      </c>
      <c r="I17" s="78"/>
      <c r="J17" s="80"/>
      <c r="K17" s="54"/>
    </row>
    <row r="18" spans="1:11" ht="12.75" customHeight="1" x14ac:dyDescent="0.2">
      <c r="A18" s="64" t="str">
        <f>CONCATENATE('ادخال البيانات'!B23)</f>
        <v>الثامن</v>
      </c>
      <c r="B18" s="21" t="s">
        <v>31</v>
      </c>
      <c r="C18" s="25">
        <f>K18*C40*'ادخال البيانات'!C6</f>
        <v>0</v>
      </c>
      <c r="D18" s="25">
        <f>K18*D40*'ادخال البيانات'!C6</f>
        <v>0</v>
      </c>
      <c r="E18" s="25">
        <f>K18*E40*'ادخال البيانات'!C6</f>
        <v>0</v>
      </c>
      <c r="F18" s="25">
        <f>K18*F40*'ادخال البيانات'!C6</f>
        <v>0</v>
      </c>
      <c r="G18" s="25">
        <f>K18*G40*'ادخال البيانات'!C6</f>
        <v>0</v>
      </c>
      <c r="H18" s="25">
        <f>K18*H40*'ادخال البيانات'!C6</f>
        <v>0</v>
      </c>
      <c r="I18" s="77">
        <f>SUM(C18:H18)</f>
        <v>0</v>
      </c>
      <c r="J18" s="79">
        <f>SUM(C19:H19)</f>
        <v>0</v>
      </c>
      <c r="K18" s="53">
        <f>'ادخال البيانات'!C23/'ادخال البيانات'!C33</f>
        <v>0</v>
      </c>
    </row>
    <row r="19" spans="1:11" ht="12.75" customHeight="1" thickBot="1" x14ac:dyDescent="0.25">
      <c r="A19" s="65"/>
      <c r="B19" s="20" t="s">
        <v>15</v>
      </c>
      <c r="C19" s="26">
        <f>$K$18*C$40*'ادخال البيانات'!$C$7</f>
        <v>0</v>
      </c>
      <c r="D19" s="26">
        <f>$K$18*D$40*'ادخال البيانات'!$C$7</f>
        <v>0</v>
      </c>
      <c r="E19" s="26">
        <f>$K$18*E$40*'ادخال البيانات'!$C$7</f>
        <v>0</v>
      </c>
      <c r="F19" s="26">
        <f>$K$18*F$40*'ادخال البيانات'!$C$7</f>
        <v>0</v>
      </c>
      <c r="G19" s="26">
        <f>$K$18*G$40*'ادخال البيانات'!$C$7</f>
        <v>0</v>
      </c>
      <c r="H19" s="26">
        <f>$K$18*H$40*'ادخال البيانات'!$C$7</f>
        <v>0</v>
      </c>
      <c r="I19" s="78"/>
      <c r="J19" s="80"/>
      <c r="K19" s="54"/>
    </row>
    <row r="20" spans="1:11" ht="12.75" customHeight="1" x14ac:dyDescent="0.2">
      <c r="A20" s="55" t="str">
        <f>CONCATENATE('ادخال البيانات'!B24)</f>
        <v>التاسع</v>
      </c>
      <c r="B20" s="23" t="s">
        <v>31</v>
      </c>
      <c r="C20" s="22">
        <f>K20*C$40*'ادخال البيانات'!$C$6</f>
        <v>0</v>
      </c>
      <c r="D20" s="22">
        <f>K20*D$40*'ادخال البيانات'!$C$6</f>
        <v>0</v>
      </c>
      <c r="E20" s="22">
        <f>K20*E$40*'ادخال البيانات'!$C$6</f>
        <v>0</v>
      </c>
      <c r="F20" s="22">
        <f>K20*F$40*'ادخال البيانات'!$C$6</f>
        <v>0</v>
      </c>
      <c r="G20" s="22">
        <f>K20*G$40*'ادخال البيانات'!$C$6</f>
        <v>0</v>
      </c>
      <c r="H20" s="22">
        <f>K20*H$40*'ادخال البيانات'!$C$6</f>
        <v>0</v>
      </c>
      <c r="I20" s="77">
        <f>SUM(C20:H20)</f>
        <v>0</v>
      </c>
      <c r="J20" s="79">
        <f>SUM(C21:H21)</f>
        <v>0</v>
      </c>
      <c r="K20" s="53">
        <f>'ادخال البيانات'!C24/'ادخال البيانات'!C33</f>
        <v>0</v>
      </c>
    </row>
    <row r="21" spans="1:11" ht="12.75" customHeight="1" thickBot="1" x14ac:dyDescent="0.25">
      <c r="A21" s="56"/>
      <c r="B21" s="24" t="s">
        <v>15</v>
      </c>
      <c r="C21" s="19">
        <f>K20*C$40*'ادخال البيانات'!$C$7</f>
        <v>0</v>
      </c>
      <c r="D21" s="19">
        <f>K20*D$40*'ادخال البيانات'!$C$7</f>
        <v>0</v>
      </c>
      <c r="E21" s="19">
        <f>K20*E$40*'ادخال البيانات'!$C$7</f>
        <v>0</v>
      </c>
      <c r="F21" s="19">
        <f>K20*F$40*'ادخال البيانات'!$C$7</f>
        <v>0</v>
      </c>
      <c r="G21" s="19">
        <f>K20*G$40*'ادخال البيانات'!$C$7</f>
        <v>0</v>
      </c>
      <c r="H21" s="19">
        <f>K20*H$40*'ادخال البيانات'!$C$7</f>
        <v>0</v>
      </c>
      <c r="I21" s="78"/>
      <c r="J21" s="80"/>
      <c r="K21" s="54"/>
    </row>
    <row r="22" spans="1:11" ht="12.75" customHeight="1" x14ac:dyDescent="0.2">
      <c r="A22" s="64" t="str">
        <f>CONCATENATE('ادخال البيانات'!B25)</f>
        <v>العاشر</v>
      </c>
      <c r="B22" s="21" t="s">
        <v>31</v>
      </c>
      <c r="C22" s="25">
        <f>K22*C$40*'ادخال البيانات'!$C$6</f>
        <v>0</v>
      </c>
      <c r="D22" s="25">
        <f>K22*D$40*'ادخال البيانات'!$C$6</f>
        <v>0</v>
      </c>
      <c r="E22" s="25">
        <f>K22*E$40*'ادخال البيانات'!$C$6</f>
        <v>0</v>
      </c>
      <c r="F22" s="25">
        <f>K22*F$40*'ادخال البيانات'!$C$6</f>
        <v>0</v>
      </c>
      <c r="G22" s="25">
        <f>K22*G$40*'ادخال البيانات'!$C$6</f>
        <v>0</v>
      </c>
      <c r="H22" s="25">
        <f>K22*H$40*'ادخال البيانات'!$C$6</f>
        <v>0</v>
      </c>
      <c r="I22" s="77">
        <f>SUM(C22:H22)</f>
        <v>0</v>
      </c>
      <c r="J22" s="79">
        <f>SUM(C23:H23)</f>
        <v>0</v>
      </c>
      <c r="K22" s="53">
        <f>'ادخال البيانات'!C25/'ادخال البيانات'!C$33</f>
        <v>0</v>
      </c>
    </row>
    <row r="23" spans="1:11" ht="12.75" customHeight="1" thickBot="1" x14ac:dyDescent="0.25">
      <c r="A23" s="65"/>
      <c r="B23" s="20" t="s">
        <v>15</v>
      </c>
      <c r="C23" s="26">
        <f>K22*C$40*'ادخال البيانات'!$C$7</f>
        <v>0</v>
      </c>
      <c r="D23" s="26">
        <f>K22*D$40*'ادخال البيانات'!$C$7</f>
        <v>0</v>
      </c>
      <c r="E23" s="26">
        <f>K22*E$40*'ادخال البيانات'!$C$7</f>
        <v>0</v>
      </c>
      <c r="F23" s="26">
        <f>K22*F$40*'ادخال البيانات'!$C$7</f>
        <v>0</v>
      </c>
      <c r="G23" s="26">
        <f>K22*G$40*'ادخال البيانات'!$C$7</f>
        <v>0</v>
      </c>
      <c r="H23" s="26">
        <f>K22*H$40*'ادخال البيانات'!$C$7</f>
        <v>0</v>
      </c>
      <c r="I23" s="78"/>
      <c r="J23" s="80"/>
      <c r="K23" s="54"/>
    </row>
    <row r="24" spans="1:11" ht="12.75" customHeight="1" x14ac:dyDescent="0.2">
      <c r="A24" s="55" t="str">
        <f>CONCATENATE('ادخال البيانات'!B26)</f>
        <v>الحادي عشر</v>
      </c>
      <c r="B24" s="23" t="s">
        <v>31</v>
      </c>
      <c r="C24" s="22">
        <f>K24*C$40*'ادخال البيانات'!$C$6</f>
        <v>0</v>
      </c>
      <c r="D24" s="22">
        <f>K24*D$40*'ادخال البيانات'!$C$6</f>
        <v>0</v>
      </c>
      <c r="E24" s="22">
        <f>K24*E$40*'ادخال البيانات'!$C$6</f>
        <v>0</v>
      </c>
      <c r="F24" s="22">
        <f>K24*F$40*'ادخال البيانات'!$C$6</f>
        <v>0</v>
      </c>
      <c r="G24" s="22">
        <f>K24*G$40*'ادخال البيانات'!$C$6</f>
        <v>0</v>
      </c>
      <c r="H24" s="22">
        <f>K24*H$40*'ادخال البيانات'!$C$6</f>
        <v>0</v>
      </c>
      <c r="I24" s="77">
        <f>SUM(C24:H24)</f>
        <v>0</v>
      </c>
      <c r="J24" s="79">
        <f>SUM(C25:H25)</f>
        <v>0</v>
      </c>
      <c r="K24" s="53">
        <f>'ادخال البيانات'!C26/'ادخال البيانات'!C$33</f>
        <v>0</v>
      </c>
    </row>
    <row r="25" spans="1:11" ht="12.75" customHeight="1" thickBot="1" x14ac:dyDescent="0.25">
      <c r="A25" s="56"/>
      <c r="B25" s="24" t="s">
        <v>15</v>
      </c>
      <c r="C25" s="19">
        <f>K24*C$40*'ادخال البيانات'!$C$7</f>
        <v>0</v>
      </c>
      <c r="D25" s="19">
        <f>K24*D$40*'ادخال البيانات'!$C$7</f>
        <v>0</v>
      </c>
      <c r="E25" s="19">
        <f>K24*E$40*'ادخال البيانات'!$C$7</f>
        <v>0</v>
      </c>
      <c r="F25" s="19">
        <f>K24*F$40*'ادخال البيانات'!$C$7</f>
        <v>0</v>
      </c>
      <c r="G25" s="19">
        <f>K24*G$40*'ادخال البيانات'!$C$7</f>
        <v>0</v>
      </c>
      <c r="H25" s="19">
        <f>K24*H$40*'ادخال البيانات'!$C$7</f>
        <v>0</v>
      </c>
      <c r="I25" s="78"/>
      <c r="J25" s="80"/>
      <c r="K25" s="54"/>
    </row>
    <row r="26" spans="1:11" ht="12.75" customHeight="1" x14ac:dyDescent="0.2">
      <c r="A26" s="64" t="str">
        <f>CONCATENATE('ادخال البيانات'!B27)</f>
        <v>الثاني عشر</v>
      </c>
      <c r="B26" s="21" t="s">
        <v>31</v>
      </c>
      <c r="C26" s="25">
        <f>K26*C$40*'ادخال البيانات'!$C$6</f>
        <v>0</v>
      </c>
      <c r="D26" s="25">
        <f>K26*D$40*'ادخال البيانات'!$C$6</f>
        <v>0</v>
      </c>
      <c r="E26" s="25">
        <f>K26*E$40*'ادخال البيانات'!$C$6</f>
        <v>0</v>
      </c>
      <c r="F26" s="25">
        <f>K26*F$40*'ادخال البيانات'!$C$6</f>
        <v>0</v>
      </c>
      <c r="G26" s="25">
        <f>K26*G$40*'ادخال البيانات'!$C$6</f>
        <v>0</v>
      </c>
      <c r="H26" s="25">
        <f>K26*H$40*'ادخال البيانات'!$C$6</f>
        <v>0</v>
      </c>
      <c r="I26" s="77">
        <f>SUM(C26:H26)</f>
        <v>0</v>
      </c>
      <c r="J26" s="79">
        <f>SUM(C27:H27)</f>
        <v>0</v>
      </c>
      <c r="K26" s="53">
        <f>'ادخال البيانات'!C27/'ادخال البيانات'!C$33</f>
        <v>0</v>
      </c>
    </row>
    <row r="27" spans="1:11" ht="12.75" customHeight="1" thickBot="1" x14ac:dyDescent="0.25">
      <c r="A27" s="65"/>
      <c r="B27" s="20" t="s">
        <v>15</v>
      </c>
      <c r="C27" s="26">
        <f>K26*C$40*'ادخال البيانات'!$C$7</f>
        <v>0</v>
      </c>
      <c r="D27" s="26">
        <f>K26*D$40*'ادخال البيانات'!$C$7</f>
        <v>0</v>
      </c>
      <c r="E27" s="26">
        <f>K26*E$40*'ادخال البيانات'!$C$7</f>
        <v>0</v>
      </c>
      <c r="F27" s="26">
        <f>K26*F$40*'ادخال البيانات'!$C$7</f>
        <v>0</v>
      </c>
      <c r="G27" s="26">
        <f>K26*G$40*'ادخال البيانات'!$C$7</f>
        <v>0</v>
      </c>
      <c r="H27" s="26">
        <f>K26*H$40*'ادخال البيانات'!$C$7</f>
        <v>0</v>
      </c>
      <c r="I27" s="78"/>
      <c r="J27" s="80"/>
      <c r="K27" s="54"/>
    </row>
    <row r="28" spans="1:11" ht="12.75" customHeight="1" x14ac:dyDescent="0.2">
      <c r="A28" s="55" t="str">
        <f>CONCATENATE('ادخال البيانات'!B28)</f>
        <v>الثالث عشر</v>
      </c>
      <c r="B28" s="23" t="s">
        <v>31</v>
      </c>
      <c r="C28" s="22">
        <f>K28*C$40*'ادخال البيانات'!$C$6</f>
        <v>0</v>
      </c>
      <c r="D28" s="22">
        <f>K28*D$40*'ادخال البيانات'!$C$6</f>
        <v>0</v>
      </c>
      <c r="E28" s="22">
        <f>K28*E$40*'ادخال البيانات'!$C$6</f>
        <v>0</v>
      </c>
      <c r="F28" s="22">
        <f>K28*F$40*'ادخال البيانات'!$C$6</f>
        <v>0</v>
      </c>
      <c r="G28" s="22">
        <f>K28*G$40*'ادخال البيانات'!$C$6</f>
        <v>0</v>
      </c>
      <c r="H28" s="22">
        <f>K28*H$40*'ادخال البيانات'!$C$6</f>
        <v>0</v>
      </c>
      <c r="I28" s="77">
        <f>SUM(C28:H28)</f>
        <v>0</v>
      </c>
      <c r="J28" s="79">
        <f>SUM(C29:H29)</f>
        <v>0</v>
      </c>
      <c r="K28" s="53">
        <f>'ادخال البيانات'!C28/'ادخال البيانات'!C$33</f>
        <v>0</v>
      </c>
    </row>
    <row r="29" spans="1:11" ht="12.75" customHeight="1" thickBot="1" x14ac:dyDescent="0.25">
      <c r="A29" s="56"/>
      <c r="B29" s="24" t="s">
        <v>15</v>
      </c>
      <c r="C29" s="19">
        <f>K28*C$40*'ادخال البيانات'!$C$7</f>
        <v>0</v>
      </c>
      <c r="D29" s="19">
        <f>K28*D$40*'ادخال البيانات'!$C$7</f>
        <v>0</v>
      </c>
      <c r="E29" s="19">
        <f>K28*E$40*'ادخال البيانات'!$C$7</f>
        <v>0</v>
      </c>
      <c r="F29" s="19">
        <f>K28*F$40*'ادخال البيانات'!$C$7</f>
        <v>0</v>
      </c>
      <c r="G29" s="19">
        <f>K28*G$40*'ادخال البيانات'!$C$7</f>
        <v>0</v>
      </c>
      <c r="H29" s="19">
        <f>K28*H$40*'ادخال البيانات'!$C$7</f>
        <v>0</v>
      </c>
      <c r="I29" s="78"/>
      <c r="J29" s="80"/>
      <c r="K29" s="54"/>
    </row>
    <row r="30" spans="1:11" ht="12.75" customHeight="1" x14ac:dyDescent="0.2">
      <c r="A30" s="64" t="str">
        <f>CONCATENATE('ادخال البيانات'!B29)</f>
        <v>الرابع عشر</v>
      </c>
      <c r="B30" s="21" t="s">
        <v>31</v>
      </c>
      <c r="C30" s="25">
        <f>K30*C$40*'ادخال البيانات'!$C$6</f>
        <v>0</v>
      </c>
      <c r="D30" s="25">
        <f>K30*D$40*'ادخال البيانات'!$C$6</f>
        <v>0</v>
      </c>
      <c r="E30" s="25">
        <f>K30*E$40*'ادخال البيانات'!$C$6</f>
        <v>0</v>
      </c>
      <c r="F30" s="25">
        <f>K30*F$40*'ادخال البيانات'!$C$6</f>
        <v>0</v>
      </c>
      <c r="G30" s="25">
        <f>K30*G$40*'ادخال البيانات'!$C$6</f>
        <v>0</v>
      </c>
      <c r="H30" s="25">
        <f>K30*H$40*'ادخال البيانات'!$C$6</f>
        <v>0</v>
      </c>
      <c r="I30" s="77">
        <f>SUM(C30:H30)</f>
        <v>0</v>
      </c>
      <c r="J30" s="79">
        <f>SUM(C31:H31)</f>
        <v>0</v>
      </c>
      <c r="K30" s="53">
        <f>'ادخال البيانات'!C29/'ادخال البيانات'!C$33</f>
        <v>0</v>
      </c>
    </row>
    <row r="31" spans="1:11" ht="12.75" customHeight="1" thickBot="1" x14ac:dyDescent="0.25">
      <c r="A31" s="65"/>
      <c r="B31" s="20" t="s">
        <v>15</v>
      </c>
      <c r="C31" s="26">
        <f>K30*C$40*'ادخال البيانات'!$C$7</f>
        <v>0</v>
      </c>
      <c r="D31" s="26">
        <f>K30*D$40*'ادخال البيانات'!$C$7</f>
        <v>0</v>
      </c>
      <c r="E31" s="26">
        <f>K30*E$40*'ادخال البيانات'!$C$7</f>
        <v>0</v>
      </c>
      <c r="F31" s="26">
        <f>K30*F$40*'ادخال البيانات'!$C$7</f>
        <v>0</v>
      </c>
      <c r="G31" s="26">
        <f>K30*G$40*'ادخال البيانات'!$C$7</f>
        <v>0</v>
      </c>
      <c r="H31" s="26">
        <f>K30*H$40*'ادخال البيانات'!$C$7</f>
        <v>0</v>
      </c>
      <c r="I31" s="78"/>
      <c r="J31" s="80"/>
      <c r="K31" s="54"/>
    </row>
    <row r="32" spans="1:11" ht="12.75" customHeight="1" x14ac:dyDescent="0.2">
      <c r="A32" s="55" t="str">
        <f>CONCATENATE('ادخال البيانات'!B30)</f>
        <v>الخامس عشر</v>
      </c>
      <c r="B32" s="23" t="s">
        <v>31</v>
      </c>
      <c r="C32" s="22">
        <f>K32*C$40*'ادخال البيانات'!$C$6</f>
        <v>0</v>
      </c>
      <c r="D32" s="22">
        <f>K32*D$40*'ادخال البيانات'!$C$6</f>
        <v>0</v>
      </c>
      <c r="E32" s="22">
        <f>K32*E$40*'ادخال البيانات'!$C$6</f>
        <v>0</v>
      </c>
      <c r="F32" s="22">
        <f>K32*F$40*'ادخال البيانات'!$C$6</f>
        <v>0</v>
      </c>
      <c r="G32" s="22">
        <f>K32*G$40*'ادخال البيانات'!$C$6</f>
        <v>0</v>
      </c>
      <c r="H32" s="22">
        <f>K32*H$40*'ادخال البيانات'!$C$6</f>
        <v>0</v>
      </c>
      <c r="I32" s="77">
        <f>SUM(C32:H32)</f>
        <v>0</v>
      </c>
      <c r="J32" s="79">
        <f>SUM(C33:H33)</f>
        <v>0</v>
      </c>
      <c r="K32" s="53">
        <f>'ادخال البيانات'!C30/'ادخال البيانات'!C$33</f>
        <v>0</v>
      </c>
    </row>
    <row r="33" spans="1:12" ht="12.75" customHeight="1" thickBot="1" x14ac:dyDescent="0.25">
      <c r="A33" s="56"/>
      <c r="B33" s="24" t="s">
        <v>15</v>
      </c>
      <c r="C33" s="19">
        <f>K32*C$40*'ادخال البيانات'!$C$7</f>
        <v>0</v>
      </c>
      <c r="D33" s="19">
        <f>K32*D$40*'ادخال البيانات'!$C$7</f>
        <v>0</v>
      </c>
      <c r="E33" s="19">
        <f>K32*E$40*'ادخال البيانات'!$C$7</f>
        <v>0</v>
      </c>
      <c r="F33" s="19">
        <f>K32*F$40*'ادخال البيانات'!$C$7</f>
        <v>0</v>
      </c>
      <c r="G33" s="19">
        <f>K32*G$40*'ادخال البيانات'!$C$7</f>
        <v>0</v>
      </c>
      <c r="H33" s="19">
        <f>K32*H$40*'ادخال البيانات'!$C$7</f>
        <v>0</v>
      </c>
      <c r="I33" s="78"/>
      <c r="J33" s="80"/>
      <c r="K33" s="54"/>
    </row>
    <row r="34" spans="1:12" ht="12.75" customHeight="1" x14ac:dyDescent="0.2">
      <c r="A34" s="64" t="str">
        <f>CONCATENATE('ادخال البيانات'!B31)</f>
        <v>السادس عشر</v>
      </c>
      <c r="B34" s="21" t="s">
        <v>31</v>
      </c>
      <c r="C34" s="25">
        <f>K34*C$40*'ادخال البيانات'!$C$6</f>
        <v>0</v>
      </c>
      <c r="D34" s="25">
        <f>K34*D$40*'ادخال البيانات'!$C$6</f>
        <v>0</v>
      </c>
      <c r="E34" s="25">
        <f>K34*E$40*'ادخال البيانات'!$C$6</f>
        <v>0</v>
      </c>
      <c r="F34" s="25">
        <f>K34*F$40*'ادخال البيانات'!$C$6</f>
        <v>0</v>
      </c>
      <c r="G34" s="25">
        <f>K34*G$40*'ادخال البيانات'!$C$6</f>
        <v>0</v>
      </c>
      <c r="H34" s="25">
        <f>K34*H$40*'ادخال البيانات'!$C$6</f>
        <v>0</v>
      </c>
      <c r="I34" s="77">
        <f>SUM(C34:H34)</f>
        <v>0</v>
      </c>
      <c r="J34" s="79">
        <f>SUM(C35:H35)</f>
        <v>0</v>
      </c>
      <c r="K34" s="53">
        <f>'ادخال البيانات'!C31/'ادخال البيانات'!C$33</f>
        <v>0</v>
      </c>
    </row>
    <row r="35" spans="1:12" ht="12.75" customHeight="1" thickBot="1" x14ac:dyDescent="0.25">
      <c r="A35" s="65"/>
      <c r="B35" s="20" t="s">
        <v>15</v>
      </c>
      <c r="C35" s="26">
        <f>K34*C$40*'ادخال البيانات'!$C$7</f>
        <v>0</v>
      </c>
      <c r="D35" s="26">
        <f>K34*D$40*'ادخال البيانات'!$C$7</f>
        <v>0</v>
      </c>
      <c r="E35" s="26">
        <f>K34*E$40*'ادخال البيانات'!$C$7</f>
        <v>0</v>
      </c>
      <c r="F35" s="26">
        <f>K34*F$40*'ادخال البيانات'!$C$7</f>
        <v>0</v>
      </c>
      <c r="G35" s="26">
        <f>K34*G$40*'ادخال البيانات'!$C$7</f>
        <v>0</v>
      </c>
      <c r="H35" s="26">
        <f>K34*H$40*'ادخال البيانات'!$C$7</f>
        <v>0</v>
      </c>
      <c r="I35" s="78"/>
      <c r="J35" s="80"/>
      <c r="K35" s="54"/>
    </row>
    <row r="36" spans="1:12" ht="12.75" customHeight="1" x14ac:dyDescent="0.2">
      <c r="A36" s="55" t="str">
        <f>CONCATENATE('ادخال البيانات'!B32)</f>
        <v>السابع عشر</v>
      </c>
      <c r="B36" s="23" t="s">
        <v>31</v>
      </c>
      <c r="C36" s="22">
        <f>K36*C$40*'ادخال البيانات'!$C$6</f>
        <v>0</v>
      </c>
      <c r="D36" s="22">
        <f>K36*D$40*'ادخال البيانات'!$C$6</f>
        <v>0</v>
      </c>
      <c r="E36" s="22">
        <f>K36*E$40*'ادخال البيانات'!$C$6</f>
        <v>0</v>
      </c>
      <c r="F36" s="22">
        <f>K36*F$40*'ادخال البيانات'!$C$6</f>
        <v>0</v>
      </c>
      <c r="G36" s="22">
        <f>K36*G$40*'ادخال البيانات'!$C$6</f>
        <v>0</v>
      </c>
      <c r="H36" s="22">
        <f>K36*H$40*'ادخال البيانات'!$C$6</f>
        <v>0</v>
      </c>
      <c r="I36" s="77">
        <f>SUM(C36:H36)</f>
        <v>0</v>
      </c>
      <c r="J36" s="79">
        <f>SUM(C37:H37)</f>
        <v>0</v>
      </c>
      <c r="K36" s="53">
        <f>'ادخال البيانات'!C32/'ادخال البيانات'!C$33</f>
        <v>0</v>
      </c>
    </row>
    <row r="37" spans="1:12" ht="12.75" customHeight="1" thickBot="1" x14ac:dyDescent="0.25">
      <c r="A37" s="56"/>
      <c r="B37" s="24" t="s">
        <v>15</v>
      </c>
      <c r="C37" s="19">
        <f>K36*C$40*'ادخال البيانات'!$C$7</f>
        <v>0</v>
      </c>
      <c r="D37" s="19">
        <f>K36*D$40*'ادخال البيانات'!$C$7</f>
        <v>0</v>
      </c>
      <c r="E37" s="19">
        <f>K36*E$40*'ادخال البيانات'!$C$7</f>
        <v>0</v>
      </c>
      <c r="F37" s="19">
        <f>K36*F$40*'ادخال البيانات'!$C$7</f>
        <v>0</v>
      </c>
      <c r="G37" s="19">
        <f>K36*G$40*'ادخال البيانات'!$C$7</f>
        <v>0</v>
      </c>
      <c r="H37" s="19">
        <f>K36*H$40*'ادخال البيانات'!$C$7</f>
        <v>0</v>
      </c>
      <c r="I37" s="78"/>
      <c r="J37" s="80"/>
      <c r="K37" s="54"/>
    </row>
    <row r="38" spans="1:12" ht="20.25" customHeight="1" x14ac:dyDescent="0.2">
      <c r="A38" s="49" t="s">
        <v>30</v>
      </c>
      <c r="B38" s="50"/>
      <c r="C38" s="32">
        <f t="shared" ref="C38:H39" si="0">C4+C6+C8+C10+C12+C14+C16+C18+C20+C22+C24+C26+C28+C30+C32+C34+C36</f>
        <v>22.108843537414963</v>
      </c>
      <c r="D38" s="32">
        <f t="shared" si="0"/>
        <v>13.605442176870751</v>
      </c>
      <c r="E38" s="32">
        <f t="shared" si="0"/>
        <v>10.204081632653061</v>
      </c>
      <c r="F38" s="32">
        <f t="shared" si="0"/>
        <v>3.4013605442176877</v>
      </c>
      <c r="G38" s="32">
        <f t="shared" si="0"/>
        <v>0.6802721088435375</v>
      </c>
      <c r="H38" s="32">
        <f t="shared" si="0"/>
        <v>0</v>
      </c>
      <c r="I38" s="33">
        <f>SUM(I4:I37)</f>
        <v>50</v>
      </c>
      <c r="J38" s="37"/>
      <c r="K38" s="27"/>
    </row>
    <row r="39" spans="1:12" ht="20.25" customHeight="1" x14ac:dyDescent="0.2">
      <c r="A39" s="62" t="s">
        <v>14</v>
      </c>
      <c r="B39" s="63"/>
      <c r="C39" s="34">
        <f t="shared" si="0"/>
        <v>13.26530612244898</v>
      </c>
      <c r="D39" s="34">
        <f t="shared" si="0"/>
        <v>8.1632653061224492</v>
      </c>
      <c r="E39" s="34">
        <f t="shared" si="0"/>
        <v>6.1224489795918373</v>
      </c>
      <c r="F39" s="34">
        <f t="shared" si="0"/>
        <v>2.0408163265306123</v>
      </c>
      <c r="G39" s="34">
        <f t="shared" si="0"/>
        <v>0.40816326530612246</v>
      </c>
      <c r="H39" s="34">
        <f t="shared" si="0"/>
        <v>0</v>
      </c>
      <c r="I39" s="35"/>
      <c r="J39" s="36">
        <f>SUM(C39:I39)</f>
        <v>30.000000000000004</v>
      </c>
      <c r="K39" s="28"/>
    </row>
    <row r="40" spans="1:12" ht="20.25" customHeight="1" thickBot="1" x14ac:dyDescent="0.25">
      <c r="A40" s="45" t="s">
        <v>16</v>
      </c>
      <c r="B40" s="46"/>
      <c r="C40" s="18">
        <f>('ادخال البيانات'!C8/'ادخال البيانات'!C14)</f>
        <v>0.44217687074829931</v>
      </c>
      <c r="D40" s="18">
        <f>('ادخال البيانات'!C9/'ادخال البيانات'!C14)</f>
        <v>0.27210884353741499</v>
      </c>
      <c r="E40" s="18">
        <f>('ادخال البيانات'!C10/'ادخال البيانات'!C14)</f>
        <v>0.20408163265306123</v>
      </c>
      <c r="F40" s="18">
        <f>('ادخال البيانات'!C11/'ادخال البيانات'!C14)</f>
        <v>6.8027210884353748E-2</v>
      </c>
      <c r="G40" s="18">
        <f>('ادخال البيانات'!C12/'ادخال البيانات'!C14)</f>
        <v>1.3605442176870748E-2</v>
      </c>
      <c r="H40" s="18">
        <f>('ادخال البيانات'!C13/'ادخال البيانات'!C14)</f>
        <v>0</v>
      </c>
      <c r="I40" s="29"/>
      <c r="J40" s="29"/>
      <c r="K40" s="30">
        <f>SUM(K4:K37)</f>
        <v>1.0000000000000002</v>
      </c>
      <c r="L40" s="17"/>
    </row>
  </sheetData>
  <sheetProtection password="B195" sheet="1" objects="1" scenarios="1" selectLockedCells="1"/>
  <mergeCells count="78">
    <mergeCell ref="J34:J35"/>
    <mergeCell ref="K34:K35"/>
    <mergeCell ref="J30:J31"/>
    <mergeCell ref="K30:K31"/>
    <mergeCell ref="K32:K33"/>
    <mergeCell ref="J26:J27"/>
    <mergeCell ref="K26:K27"/>
    <mergeCell ref="I28:I29"/>
    <mergeCell ref="J28:J29"/>
    <mergeCell ref="K28:K29"/>
    <mergeCell ref="I30:I31"/>
    <mergeCell ref="I34:I35"/>
    <mergeCell ref="A22:A23"/>
    <mergeCell ref="A24:A25"/>
    <mergeCell ref="A26:A27"/>
    <mergeCell ref="J22:J23"/>
    <mergeCell ref="I24:I25"/>
    <mergeCell ref="J24:J25"/>
    <mergeCell ref="I32:I33"/>
    <mergeCell ref="J32:J33"/>
    <mergeCell ref="K12:K13"/>
    <mergeCell ref="K14:K15"/>
    <mergeCell ref="K16:K17"/>
    <mergeCell ref="K18:K19"/>
    <mergeCell ref="J14:J15"/>
    <mergeCell ref="I16:I17"/>
    <mergeCell ref="J16:J17"/>
    <mergeCell ref="I18:I19"/>
    <mergeCell ref="J18:J19"/>
    <mergeCell ref="A20:A21"/>
    <mergeCell ref="I20:I21"/>
    <mergeCell ref="J20:J21"/>
    <mergeCell ref="A28:A29"/>
    <mergeCell ref="K20:K21"/>
    <mergeCell ref="I22:I23"/>
    <mergeCell ref="I26:I27"/>
    <mergeCell ref="K22:K23"/>
    <mergeCell ref="K24:K25"/>
    <mergeCell ref="I12:I13"/>
    <mergeCell ref="J12:J13"/>
    <mergeCell ref="I14:I15"/>
    <mergeCell ref="A36:A37"/>
    <mergeCell ref="I36:I37"/>
    <mergeCell ref="J36:J37"/>
    <mergeCell ref="A12:A13"/>
    <mergeCell ref="A14:A15"/>
    <mergeCell ref="A16:A17"/>
    <mergeCell ref="A18:A19"/>
    <mergeCell ref="J6:J7"/>
    <mergeCell ref="K36:K37"/>
    <mergeCell ref="A1:K1"/>
    <mergeCell ref="J10:J11"/>
    <mergeCell ref="I10:I11"/>
    <mergeCell ref="I2:I3"/>
    <mergeCell ref="I4:I5"/>
    <mergeCell ref="J2:J3"/>
    <mergeCell ref="J8:J9"/>
    <mergeCell ref="K2:K3"/>
    <mergeCell ref="A2:A3"/>
    <mergeCell ref="B2:B3"/>
    <mergeCell ref="C2:H2"/>
    <mergeCell ref="A39:B39"/>
    <mergeCell ref="A6:A7"/>
    <mergeCell ref="A10:A11"/>
    <mergeCell ref="A4:A5"/>
    <mergeCell ref="A30:A31"/>
    <mergeCell ref="A32:A33"/>
    <mergeCell ref="A34:A35"/>
    <mergeCell ref="A40:B40"/>
    <mergeCell ref="K4:K5"/>
    <mergeCell ref="K6:K7"/>
    <mergeCell ref="K8:K9"/>
    <mergeCell ref="A38:B38"/>
    <mergeCell ref="I6:I7"/>
    <mergeCell ref="I8:I9"/>
    <mergeCell ref="K10:K11"/>
    <mergeCell ref="A8:A9"/>
    <mergeCell ref="J4:J5"/>
  </mergeCells>
  <phoneticPr fontId="0" type="noConversion"/>
  <printOptions horizontalCentered="1" verticalCentered="1"/>
  <pageMargins left="0.74803149606299213" right="0.74803149606299213" top="0.47244094488188981" bottom="0.35433070866141736" header="0.35433070866141736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0"/>
  <sheetViews>
    <sheetView rightToLeft="1" tabSelected="1" workbookViewId="0">
      <selection sqref="A1:IV65536"/>
    </sheetView>
  </sheetViews>
  <sheetFormatPr defaultRowHeight="12.75" x14ac:dyDescent="0.2"/>
  <cols>
    <col min="1" max="1" width="22.28515625" style="16" customWidth="1"/>
    <col min="2" max="2" width="8.28515625" style="16" customWidth="1"/>
    <col min="3" max="3" width="9.7109375" style="16" customWidth="1"/>
    <col min="4" max="4" width="9" style="16" customWidth="1"/>
    <col min="5" max="5" width="9.85546875" style="16" customWidth="1"/>
    <col min="6" max="7" width="9" style="16" customWidth="1"/>
    <col min="8" max="8" width="10.28515625" style="16" customWidth="1"/>
    <col min="9" max="9" width="10.7109375" style="16" customWidth="1"/>
    <col min="10" max="10" width="10" style="16" customWidth="1"/>
    <col min="11" max="11" width="16.5703125" style="16" customWidth="1"/>
    <col min="12" max="16384" width="9.140625" style="16"/>
  </cols>
  <sheetData>
    <row r="1" spans="1:11" ht="21" thickBot="1" x14ac:dyDescent="0.25">
      <c r="A1" s="68" t="str">
        <f>CONCATENATE("جدول المواصفات للاختبار التحصيلي لمادة  ",'ادخال البيانات'!C2,"   ",'ادخال البيانات'!C5,"  ","  الدور  ",'ادخال البيانات'!C3,"  لعام ",'ادخال البيانات'!C4)</f>
        <v>جدول المواصفات للاختبار التحصيلي لمادة  فيزياء   3علمي    الدور  الاول  لعام 1433-1434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16.5" customHeight="1" x14ac:dyDescent="0.2">
      <c r="A2" s="57" t="s">
        <v>13</v>
      </c>
      <c r="B2" s="59" t="s">
        <v>29</v>
      </c>
      <c r="C2" s="61" t="s">
        <v>32</v>
      </c>
      <c r="D2" s="61"/>
      <c r="E2" s="61"/>
      <c r="F2" s="61"/>
      <c r="G2" s="61"/>
      <c r="H2" s="61"/>
      <c r="I2" s="69" t="s">
        <v>30</v>
      </c>
      <c r="J2" s="71" t="s">
        <v>14</v>
      </c>
      <c r="K2" s="73" t="s">
        <v>28</v>
      </c>
    </row>
    <row r="3" spans="1:11" ht="17.25" customHeight="1" thickBot="1" x14ac:dyDescent="0.25">
      <c r="A3" s="58"/>
      <c r="B3" s="60"/>
      <c r="C3" s="31" t="s">
        <v>22</v>
      </c>
      <c r="D3" s="31" t="s">
        <v>23</v>
      </c>
      <c r="E3" s="31" t="s">
        <v>24</v>
      </c>
      <c r="F3" s="31" t="s">
        <v>25</v>
      </c>
      <c r="G3" s="31" t="s">
        <v>26</v>
      </c>
      <c r="H3" s="31" t="s">
        <v>27</v>
      </c>
      <c r="I3" s="70"/>
      <c r="J3" s="72"/>
      <c r="K3" s="74"/>
    </row>
    <row r="4" spans="1:11" ht="12.75" customHeight="1" x14ac:dyDescent="0.2">
      <c r="A4" s="75" t="str">
        <f>CONCATENATE('ادخال البيانات'!B16)</f>
        <v>الاول</v>
      </c>
      <c r="B4" s="23" t="s">
        <v>31</v>
      </c>
      <c r="C4" s="38">
        <f>K4*C40*'ادخال البيانات'!C6</f>
        <v>4.4217687074829932</v>
      </c>
      <c r="D4" s="38">
        <f>K4*D40*'ادخال البيانات'!C6</f>
        <v>2.72108843537415</v>
      </c>
      <c r="E4" s="38">
        <f>K4*E40*'ادخال البيانات'!C6</f>
        <v>2.0408163265306123</v>
      </c>
      <c r="F4" s="38">
        <f>K4*F40*'ادخال البيانات'!C6</f>
        <v>0.6802721088435375</v>
      </c>
      <c r="G4" s="38">
        <f>K4*G40*'ادخال البيانات'!C6</f>
        <v>0.1360544217687075</v>
      </c>
      <c r="H4" s="38">
        <f>K4*H40*'ادخال البيانات'!C6</f>
        <v>0</v>
      </c>
      <c r="I4" s="83">
        <f>SUM(C4:H4)</f>
        <v>10</v>
      </c>
      <c r="J4" s="66">
        <f>SUM(C5:H5)</f>
        <v>5.9999999999999991</v>
      </c>
      <c r="K4" s="47">
        <f>'ادخال البيانات'!C16/'ادخال البيانات'!C33</f>
        <v>0.2</v>
      </c>
    </row>
    <row r="5" spans="1:11" ht="12.75" customHeight="1" thickBot="1" x14ac:dyDescent="0.25">
      <c r="A5" s="76"/>
      <c r="B5" s="24" t="s">
        <v>15</v>
      </c>
      <c r="C5" s="39">
        <f>K4*C40*'ادخال البيانات'!C7</f>
        <v>2.6530612244897958</v>
      </c>
      <c r="D5" s="39">
        <f>K4*D40*'ادخال البيانات'!C7</f>
        <v>1.6326530612244898</v>
      </c>
      <c r="E5" s="39">
        <f>K4*E40*'ادخال البيانات'!C7</f>
        <v>1.2244897959183674</v>
      </c>
      <c r="F5" s="39">
        <f>K4*F40*'ادخال البيانات'!C7</f>
        <v>0.40816326530612246</v>
      </c>
      <c r="G5" s="39">
        <f>K4*G40*'ادخال البيانات'!C7</f>
        <v>8.1632653061224497E-2</v>
      </c>
      <c r="H5" s="39">
        <f>K4*H40*'ادخال البيانات'!C7</f>
        <v>0</v>
      </c>
      <c r="I5" s="84"/>
      <c r="J5" s="67"/>
      <c r="K5" s="48"/>
    </row>
    <row r="6" spans="1:11" ht="12.75" customHeight="1" x14ac:dyDescent="0.2">
      <c r="A6" s="64" t="str">
        <f>CONCATENATE('ادخال البيانات'!B17)</f>
        <v>الثاني</v>
      </c>
      <c r="B6" s="21" t="s">
        <v>31</v>
      </c>
      <c r="C6" s="40">
        <f>K6*C40*'ادخال البيانات'!C6</f>
        <v>4.4217687074829932</v>
      </c>
      <c r="D6" s="40">
        <f>K6*D40*'ادخال البيانات'!C6</f>
        <v>2.72108843537415</v>
      </c>
      <c r="E6" s="40">
        <f>K6*E40*'ادخال البيانات'!C6</f>
        <v>2.0408163265306123</v>
      </c>
      <c r="F6" s="40">
        <f>K6*F40*'ادخال البيانات'!C6</f>
        <v>0.6802721088435375</v>
      </c>
      <c r="G6" s="40">
        <f>K6*G40*'ادخال البيانات'!C6</f>
        <v>0.1360544217687075</v>
      </c>
      <c r="H6" s="40">
        <f>K6*H40*'ادخال البيانات'!C6</f>
        <v>0</v>
      </c>
      <c r="I6" s="83">
        <f>SUM(C6:H6)</f>
        <v>10</v>
      </c>
      <c r="J6" s="66">
        <f>SUM(C7:H7)</f>
        <v>5.9999999999999991</v>
      </c>
      <c r="K6" s="47">
        <f>'ادخال البيانات'!C17/'ادخال البيانات'!C33</f>
        <v>0.2</v>
      </c>
    </row>
    <row r="7" spans="1:11" ht="12.75" customHeight="1" thickBot="1" x14ac:dyDescent="0.25">
      <c r="A7" s="65"/>
      <c r="B7" s="20" t="s">
        <v>15</v>
      </c>
      <c r="C7" s="41">
        <f>K6*C40*'ادخال البيانات'!C7</f>
        <v>2.6530612244897958</v>
      </c>
      <c r="D7" s="41">
        <f>K6*D40*'ادخال البيانات'!C7</f>
        <v>1.6326530612244898</v>
      </c>
      <c r="E7" s="41">
        <f>K6*E40*'ادخال البيانات'!C7</f>
        <v>1.2244897959183674</v>
      </c>
      <c r="F7" s="41">
        <f>K6*F40*'ادخال البيانات'!C7</f>
        <v>0.40816326530612246</v>
      </c>
      <c r="G7" s="41">
        <f>K6*G40*'ادخال البيانات'!C7</f>
        <v>8.1632653061224497E-2</v>
      </c>
      <c r="H7" s="41">
        <f>K6*H40*'ادخال البيانات'!C7</f>
        <v>0</v>
      </c>
      <c r="I7" s="84"/>
      <c r="J7" s="67"/>
      <c r="K7" s="48"/>
    </row>
    <row r="8" spans="1:11" ht="12.75" customHeight="1" x14ac:dyDescent="0.2">
      <c r="A8" s="55" t="str">
        <f>CONCATENATE('ادخال البيانات'!B18)</f>
        <v>الثالث</v>
      </c>
      <c r="B8" s="23" t="s">
        <v>31</v>
      </c>
      <c r="C8" s="38">
        <f>K8*C40*'ادخال البيانات'!C6</f>
        <v>4.4217687074829932</v>
      </c>
      <c r="D8" s="38">
        <f>K8*D40*'ادخال البيانات'!C6</f>
        <v>2.72108843537415</v>
      </c>
      <c r="E8" s="38">
        <f>K8*E40*'ادخال البيانات'!C6</f>
        <v>2.0408163265306123</v>
      </c>
      <c r="F8" s="38">
        <f>K8*F40*'ادخال البيانات'!C6</f>
        <v>0.6802721088435375</v>
      </c>
      <c r="G8" s="38">
        <f>K8*G40*'ادخال البيانات'!C6</f>
        <v>0.1360544217687075</v>
      </c>
      <c r="H8" s="38">
        <f>K8*H40*'ادخال البيانات'!C6</f>
        <v>0</v>
      </c>
      <c r="I8" s="83">
        <f>SUM(C8:H8)</f>
        <v>10</v>
      </c>
      <c r="J8" s="66">
        <f>SUM(C9:H9)</f>
        <v>5.9999999999999991</v>
      </c>
      <c r="K8" s="47">
        <f>'ادخال البيانات'!C18/'ادخال البيانات'!C33</f>
        <v>0.2</v>
      </c>
    </row>
    <row r="9" spans="1:11" ht="12.75" customHeight="1" thickBot="1" x14ac:dyDescent="0.25">
      <c r="A9" s="56"/>
      <c r="B9" s="24" t="s">
        <v>15</v>
      </c>
      <c r="C9" s="39">
        <f>K8*C40*'ادخال البيانات'!C7</f>
        <v>2.6530612244897958</v>
      </c>
      <c r="D9" s="39">
        <f>K8*D40*'ادخال البيانات'!C7</f>
        <v>1.6326530612244898</v>
      </c>
      <c r="E9" s="39">
        <f>K8*E40*'ادخال البيانات'!C7</f>
        <v>1.2244897959183674</v>
      </c>
      <c r="F9" s="39">
        <f>K8*F40*'ادخال البيانات'!C7</f>
        <v>0.40816326530612246</v>
      </c>
      <c r="G9" s="39">
        <f>K8*G40*'ادخال البيانات'!C7</f>
        <v>8.1632653061224497E-2</v>
      </c>
      <c r="H9" s="39">
        <f>K8*H40*'ادخال البيانات'!C7</f>
        <v>0</v>
      </c>
      <c r="I9" s="84"/>
      <c r="J9" s="67"/>
      <c r="K9" s="48"/>
    </row>
    <row r="10" spans="1:11" ht="12.75" customHeight="1" x14ac:dyDescent="0.2">
      <c r="A10" s="64" t="str">
        <f>CONCATENATE('ادخال البيانات'!B19)</f>
        <v>الرابع</v>
      </c>
      <c r="B10" s="21" t="s">
        <v>31</v>
      </c>
      <c r="C10" s="40">
        <f>K10*C40*'ادخال البيانات'!C6</f>
        <v>3.8690476190476186</v>
      </c>
      <c r="D10" s="40">
        <f>K10*D40*'ادخال البيانات'!C6</f>
        <v>2.3809523809523814</v>
      </c>
      <c r="E10" s="40">
        <f>K10*E40*'ادخال البيانات'!C6</f>
        <v>1.7857142857142856</v>
      </c>
      <c r="F10" s="40">
        <f>K10*F40*'ادخال البيانات'!C6</f>
        <v>0.59523809523809534</v>
      </c>
      <c r="G10" s="40">
        <f>K10*G40*'ادخال البيانات'!C6</f>
        <v>0.11904761904761904</v>
      </c>
      <c r="H10" s="40">
        <f>K10*H40*'ادخال البيانات'!C6</f>
        <v>0</v>
      </c>
      <c r="I10" s="83">
        <f>SUM(C10:H10)</f>
        <v>8.7499999999999982</v>
      </c>
      <c r="J10" s="66">
        <f>SUM(C11:H11)</f>
        <v>5.2499999999999991</v>
      </c>
      <c r="K10" s="53">
        <f>'ادخال البيانات'!C19/'ادخال البيانات'!C33</f>
        <v>0.17499999999999999</v>
      </c>
    </row>
    <row r="11" spans="1:11" ht="12.75" customHeight="1" thickBot="1" x14ac:dyDescent="0.25">
      <c r="A11" s="65"/>
      <c r="B11" s="20" t="s">
        <v>15</v>
      </c>
      <c r="C11" s="41">
        <f>$K$10*C$40*'ادخال البيانات'!$C$7</f>
        <v>2.3214285714285712</v>
      </c>
      <c r="D11" s="41">
        <f>$K$10*D$40*'ادخال البيانات'!$C$7</f>
        <v>1.4285714285714286</v>
      </c>
      <c r="E11" s="41">
        <f>$K$10*E$40*'ادخال البيانات'!$C$7</f>
        <v>1.0714285714285714</v>
      </c>
      <c r="F11" s="41">
        <f>$K$10*F$40*'ادخال البيانات'!$C$7</f>
        <v>0.35714285714285715</v>
      </c>
      <c r="G11" s="41">
        <f>$K$10*G$40*'ادخال البيانات'!$C$7</f>
        <v>7.1428571428571425E-2</v>
      </c>
      <c r="H11" s="41">
        <f>$K$10*H$40*'ادخال البيانات'!$C$7</f>
        <v>0</v>
      </c>
      <c r="I11" s="84"/>
      <c r="J11" s="67"/>
      <c r="K11" s="54"/>
    </row>
    <row r="12" spans="1:11" ht="12.75" customHeight="1" x14ac:dyDescent="0.2">
      <c r="A12" s="55" t="str">
        <f>CONCATENATE('ادخال البيانات'!B20)</f>
        <v>الخامس</v>
      </c>
      <c r="B12" s="23" t="s">
        <v>31</v>
      </c>
      <c r="C12" s="38">
        <f>K12*C40*'ادخال البيانات'!C6</f>
        <v>4.9744897959183669</v>
      </c>
      <c r="D12" s="38">
        <f>K12*D40*'ادخال البيانات'!C6</f>
        <v>3.0612244897959187</v>
      </c>
      <c r="E12" s="38">
        <f>K12*E40*'ادخال البيانات'!C6</f>
        <v>2.295918367346939</v>
      </c>
      <c r="F12" s="38">
        <f>K12*F40*'ادخال البيانات'!C6</f>
        <v>0.76530612244897966</v>
      </c>
      <c r="G12" s="38">
        <f>K12*G40*'ادخال البيانات'!C6</f>
        <v>0.15306122448979592</v>
      </c>
      <c r="H12" s="38">
        <f>K12*H40*'ادخال البيانات'!C6</f>
        <v>0</v>
      </c>
      <c r="I12" s="81">
        <f>SUM(C12:H12)</f>
        <v>11.25</v>
      </c>
      <c r="J12" s="79">
        <f>SUM(C13:H13)</f>
        <v>6.75</v>
      </c>
      <c r="K12" s="53">
        <f>'ادخال البيانات'!C20/'ادخال البيانات'!C33</f>
        <v>0.22500000000000001</v>
      </c>
    </row>
    <row r="13" spans="1:11" ht="12.75" customHeight="1" thickBot="1" x14ac:dyDescent="0.25">
      <c r="A13" s="56"/>
      <c r="B13" s="24" t="s">
        <v>15</v>
      </c>
      <c r="C13" s="39">
        <f>$K$12*C$40*'ادخال البيانات'!$C$7</f>
        <v>2.9846938775510203</v>
      </c>
      <c r="D13" s="39">
        <f>$K$12*D$40*'ادخال البيانات'!$C$7</f>
        <v>1.8367346938775513</v>
      </c>
      <c r="E13" s="39">
        <f>$K$12*E$40*'ادخال البيانات'!$C$7</f>
        <v>1.3775510204081634</v>
      </c>
      <c r="F13" s="39">
        <f>$K$12*F$40*'ادخال البيانات'!$C$7</f>
        <v>0.45918367346938782</v>
      </c>
      <c r="G13" s="39">
        <f>$K$12*G$40*'ادخال البيانات'!$C$7</f>
        <v>9.1836734693877542E-2</v>
      </c>
      <c r="H13" s="39">
        <f>$K$12*H$40*'ادخال البيانات'!$C$7</f>
        <v>0</v>
      </c>
      <c r="I13" s="82"/>
      <c r="J13" s="80"/>
      <c r="K13" s="54"/>
    </row>
    <row r="14" spans="1:11" ht="12.75" customHeight="1" x14ac:dyDescent="0.2">
      <c r="A14" s="64" t="str">
        <f>CONCATENATE('ادخال البيانات'!B21)</f>
        <v>السادس</v>
      </c>
      <c r="B14" s="21" t="s">
        <v>31</v>
      </c>
      <c r="C14" s="40">
        <f>K14*C40*'ادخال البيانات'!C6</f>
        <v>0</v>
      </c>
      <c r="D14" s="40">
        <f>K14*D40*'ادخال البيانات'!C6</f>
        <v>0</v>
      </c>
      <c r="E14" s="40">
        <f>K14*E40*'ادخال البيانات'!C6</f>
        <v>0</v>
      </c>
      <c r="F14" s="40">
        <f>K14*F40*'ادخال البيانات'!C6</f>
        <v>0</v>
      </c>
      <c r="G14" s="40">
        <f>K14*G40*'ادخال البيانات'!C6</f>
        <v>0</v>
      </c>
      <c r="H14" s="40">
        <f>K14*H40*'ادخال البيانات'!C6</f>
        <v>0</v>
      </c>
      <c r="I14" s="81">
        <f>SUM(C14:H14)</f>
        <v>0</v>
      </c>
      <c r="J14" s="79">
        <f>SUM(C15:H15)</f>
        <v>0</v>
      </c>
      <c r="K14" s="53">
        <f>'ادخال البيانات'!C21/'ادخال البيانات'!C33</f>
        <v>0</v>
      </c>
    </row>
    <row r="15" spans="1:11" ht="12.75" customHeight="1" thickBot="1" x14ac:dyDescent="0.25">
      <c r="A15" s="65"/>
      <c r="B15" s="20" t="s">
        <v>15</v>
      </c>
      <c r="C15" s="41">
        <f>$K$14*C$40*'ادخال البيانات'!$C$7</f>
        <v>0</v>
      </c>
      <c r="D15" s="41">
        <f>$K$14*D$40*'ادخال البيانات'!$C$7</f>
        <v>0</v>
      </c>
      <c r="E15" s="41">
        <f>$K$14*E$40*'ادخال البيانات'!$C$7</f>
        <v>0</v>
      </c>
      <c r="F15" s="41">
        <f>$K$14*F$40*'ادخال البيانات'!$C$7</f>
        <v>0</v>
      </c>
      <c r="G15" s="41">
        <f>$K$14*G$40*'ادخال البيانات'!$C$7</f>
        <v>0</v>
      </c>
      <c r="H15" s="41">
        <f>$K$14*H$40*'ادخال البيانات'!$C$7</f>
        <v>0</v>
      </c>
      <c r="I15" s="82"/>
      <c r="J15" s="80"/>
      <c r="K15" s="54"/>
    </row>
    <row r="16" spans="1:11" ht="12.75" customHeight="1" x14ac:dyDescent="0.2">
      <c r="A16" s="55" t="str">
        <f>CONCATENATE('ادخال البيانات'!B22)</f>
        <v>السابع</v>
      </c>
      <c r="B16" s="23" t="s">
        <v>31</v>
      </c>
      <c r="C16" s="38">
        <f>K16*C40*'ادخال البيانات'!C6</f>
        <v>0</v>
      </c>
      <c r="D16" s="38">
        <f>K16*D40*'ادخال البيانات'!C6</f>
        <v>0</v>
      </c>
      <c r="E16" s="38">
        <f>K16*E40*'ادخال البيانات'!C6</f>
        <v>0</v>
      </c>
      <c r="F16" s="38">
        <f>K16*F40*'ادخال البيانات'!C6</f>
        <v>0</v>
      </c>
      <c r="G16" s="38">
        <f>K16*G40*'ادخال البيانات'!C6</f>
        <v>0</v>
      </c>
      <c r="H16" s="38">
        <f>K16*H40*'ادخال البيانات'!C6</f>
        <v>0</v>
      </c>
      <c r="I16" s="81">
        <f>SUM(C16:H16)</f>
        <v>0</v>
      </c>
      <c r="J16" s="79">
        <f>SUM(C17:H17)</f>
        <v>0</v>
      </c>
      <c r="K16" s="53">
        <f>'ادخال البيانات'!C22/'ادخال البيانات'!C33</f>
        <v>0</v>
      </c>
    </row>
    <row r="17" spans="1:11" ht="12.75" customHeight="1" thickBot="1" x14ac:dyDescent="0.25">
      <c r="A17" s="56"/>
      <c r="B17" s="24" t="s">
        <v>15</v>
      </c>
      <c r="C17" s="39">
        <f>$K$16*C$40*'ادخال البيانات'!$C$7</f>
        <v>0</v>
      </c>
      <c r="D17" s="39">
        <f>$K$16*D$40*'ادخال البيانات'!$C$7</f>
        <v>0</v>
      </c>
      <c r="E17" s="39">
        <f>$K$16*E$40*'ادخال البيانات'!$C$7</f>
        <v>0</v>
      </c>
      <c r="F17" s="39">
        <f>$K$16*F$40*'ادخال البيانات'!$C$7</f>
        <v>0</v>
      </c>
      <c r="G17" s="39">
        <f>$K$16*G$40*'ادخال البيانات'!$C$7</f>
        <v>0</v>
      </c>
      <c r="H17" s="39">
        <f>$K$16*H$40*'ادخال البيانات'!$C$7</f>
        <v>0</v>
      </c>
      <c r="I17" s="82"/>
      <c r="J17" s="80"/>
      <c r="K17" s="54"/>
    </row>
    <row r="18" spans="1:11" ht="12.75" customHeight="1" x14ac:dyDescent="0.2">
      <c r="A18" s="64" t="str">
        <f>CONCATENATE('ادخال البيانات'!B23)</f>
        <v>الثامن</v>
      </c>
      <c r="B18" s="21" t="s">
        <v>31</v>
      </c>
      <c r="C18" s="40">
        <f>K18*C40*'ادخال البيانات'!C6</f>
        <v>0</v>
      </c>
      <c r="D18" s="40">
        <f>K18*D40*'ادخال البيانات'!C6</f>
        <v>0</v>
      </c>
      <c r="E18" s="40">
        <f>K18*E40*'ادخال البيانات'!C6</f>
        <v>0</v>
      </c>
      <c r="F18" s="40">
        <f>K18*F40*'ادخال البيانات'!C6</f>
        <v>0</v>
      </c>
      <c r="G18" s="40">
        <f>K18*G40*'ادخال البيانات'!C6</f>
        <v>0</v>
      </c>
      <c r="H18" s="40">
        <f>K18*H40*'ادخال البيانات'!C6</f>
        <v>0</v>
      </c>
      <c r="I18" s="81">
        <f>SUM(C18:H18)</f>
        <v>0</v>
      </c>
      <c r="J18" s="79">
        <f>SUM(C19:H19)</f>
        <v>0</v>
      </c>
      <c r="K18" s="53">
        <f>'ادخال البيانات'!C23/'ادخال البيانات'!C33</f>
        <v>0</v>
      </c>
    </row>
    <row r="19" spans="1:11" ht="12.75" customHeight="1" thickBot="1" x14ac:dyDescent="0.25">
      <c r="A19" s="65"/>
      <c r="B19" s="20" t="s">
        <v>15</v>
      </c>
      <c r="C19" s="41">
        <f>$K$18*C$40*'ادخال البيانات'!$C$7</f>
        <v>0</v>
      </c>
      <c r="D19" s="41">
        <f>$K$18*D$40*'ادخال البيانات'!$C$7</f>
        <v>0</v>
      </c>
      <c r="E19" s="41">
        <f>$K$18*E$40*'ادخال البيانات'!$C$7</f>
        <v>0</v>
      </c>
      <c r="F19" s="41">
        <f>$K$18*F$40*'ادخال البيانات'!$C$7</f>
        <v>0</v>
      </c>
      <c r="G19" s="41">
        <f>$K$18*G$40*'ادخال البيانات'!$C$7</f>
        <v>0</v>
      </c>
      <c r="H19" s="41">
        <f>$K$18*H$40*'ادخال البيانات'!$C$7</f>
        <v>0</v>
      </c>
      <c r="I19" s="82"/>
      <c r="J19" s="80"/>
      <c r="K19" s="54"/>
    </row>
    <row r="20" spans="1:11" ht="12.75" customHeight="1" x14ac:dyDescent="0.2">
      <c r="A20" s="55" t="str">
        <f>CONCATENATE('ادخال البيانات'!B24)</f>
        <v>التاسع</v>
      </c>
      <c r="B20" s="23" t="s">
        <v>31</v>
      </c>
      <c r="C20" s="38">
        <f>K20*C$40*'ادخال البيانات'!$C$6</f>
        <v>0</v>
      </c>
      <c r="D20" s="38">
        <f>K20*D$40*'ادخال البيانات'!$C$6</f>
        <v>0</v>
      </c>
      <c r="E20" s="38">
        <f>K20*E$40*'ادخال البيانات'!$C$6</f>
        <v>0</v>
      </c>
      <c r="F20" s="38">
        <f>K20*F$40*'ادخال البيانات'!$C$6</f>
        <v>0</v>
      </c>
      <c r="G20" s="38">
        <f>K20*G$40*'ادخال البيانات'!$C$6</f>
        <v>0</v>
      </c>
      <c r="H20" s="38">
        <f>K20*H$40*'ادخال البيانات'!$C$6</f>
        <v>0</v>
      </c>
      <c r="I20" s="81">
        <f>SUM(C20:H20)</f>
        <v>0</v>
      </c>
      <c r="J20" s="79">
        <f>SUM(C21:H21)</f>
        <v>0</v>
      </c>
      <c r="K20" s="53">
        <f>'ادخال البيانات'!C24/'ادخال البيانات'!C33</f>
        <v>0</v>
      </c>
    </row>
    <row r="21" spans="1:11" ht="12.75" customHeight="1" thickBot="1" x14ac:dyDescent="0.25">
      <c r="A21" s="56"/>
      <c r="B21" s="24" t="s">
        <v>15</v>
      </c>
      <c r="C21" s="39">
        <f>K20*C$40*'ادخال البيانات'!$C$7</f>
        <v>0</v>
      </c>
      <c r="D21" s="39">
        <f>K20*D$40*'ادخال البيانات'!$C$7</f>
        <v>0</v>
      </c>
      <c r="E21" s="39">
        <f>K20*E$40*'ادخال البيانات'!$C$7</f>
        <v>0</v>
      </c>
      <c r="F21" s="39">
        <f>K20*F$40*'ادخال البيانات'!$C$7</f>
        <v>0</v>
      </c>
      <c r="G21" s="39">
        <f>K20*G$40*'ادخال البيانات'!$C$7</f>
        <v>0</v>
      </c>
      <c r="H21" s="39">
        <f>K20*H$40*'ادخال البيانات'!$C$7</f>
        <v>0</v>
      </c>
      <c r="I21" s="82"/>
      <c r="J21" s="80"/>
      <c r="K21" s="54"/>
    </row>
    <row r="22" spans="1:11" ht="12.75" customHeight="1" x14ac:dyDescent="0.2">
      <c r="A22" s="64" t="str">
        <f>CONCATENATE('ادخال البيانات'!B25)</f>
        <v>العاشر</v>
      </c>
      <c r="B22" s="21" t="s">
        <v>31</v>
      </c>
      <c r="C22" s="40">
        <f>K22*C$40*'ادخال البيانات'!$C$6</f>
        <v>0</v>
      </c>
      <c r="D22" s="40">
        <f>K22*D$40*'ادخال البيانات'!$C$6</f>
        <v>0</v>
      </c>
      <c r="E22" s="40">
        <f>K22*E$40*'ادخال البيانات'!$C$6</f>
        <v>0</v>
      </c>
      <c r="F22" s="40">
        <f>K22*F$40*'ادخال البيانات'!$C$6</f>
        <v>0</v>
      </c>
      <c r="G22" s="40">
        <f>K22*G$40*'ادخال البيانات'!$C$6</f>
        <v>0</v>
      </c>
      <c r="H22" s="40">
        <f>K22*H$40*'ادخال البيانات'!$C$6</f>
        <v>0</v>
      </c>
      <c r="I22" s="81">
        <f>SUM(C22:H22)</f>
        <v>0</v>
      </c>
      <c r="J22" s="79">
        <f>SUM(C23:H23)</f>
        <v>0</v>
      </c>
      <c r="K22" s="53">
        <f>'ادخال البيانات'!C25/'ادخال البيانات'!C$33</f>
        <v>0</v>
      </c>
    </row>
    <row r="23" spans="1:11" ht="12.75" customHeight="1" thickBot="1" x14ac:dyDescent="0.25">
      <c r="A23" s="65"/>
      <c r="B23" s="20" t="s">
        <v>15</v>
      </c>
      <c r="C23" s="41">
        <f>K22*C$40*'ادخال البيانات'!$C$7</f>
        <v>0</v>
      </c>
      <c r="D23" s="41">
        <f>K22*D$40*'ادخال البيانات'!$C$7</f>
        <v>0</v>
      </c>
      <c r="E23" s="41">
        <f>K22*E$40*'ادخال البيانات'!$C$7</f>
        <v>0</v>
      </c>
      <c r="F23" s="41">
        <f>K22*F$40*'ادخال البيانات'!$C$7</f>
        <v>0</v>
      </c>
      <c r="G23" s="41">
        <f>K22*G$40*'ادخال البيانات'!$C$7</f>
        <v>0</v>
      </c>
      <c r="H23" s="41">
        <f>K22*H$40*'ادخال البيانات'!$C$7</f>
        <v>0</v>
      </c>
      <c r="I23" s="82"/>
      <c r="J23" s="80"/>
      <c r="K23" s="54"/>
    </row>
    <row r="24" spans="1:11" ht="12.75" customHeight="1" x14ac:dyDescent="0.2">
      <c r="A24" s="55" t="str">
        <f>CONCATENATE('ادخال البيانات'!B26)</f>
        <v>الحادي عشر</v>
      </c>
      <c r="B24" s="23" t="s">
        <v>31</v>
      </c>
      <c r="C24" s="38">
        <f>K24*C$40*'ادخال البيانات'!$C$6</f>
        <v>0</v>
      </c>
      <c r="D24" s="38">
        <f>K24*D$40*'ادخال البيانات'!$C$6</f>
        <v>0</v>
      </c>
      <c r="E24" s="38">
        <f>K24*E$40*'ادخال البيانات'!$C$6</f>
        <v>0</v>
      </c>
      <c r="F24" s="38">
        <f>K24*F$40*'ادخال البيانات'!$C$6</f>
        <v>0</v>
      </c>
      <c r="G24" s="38">
        <f>K24*G$40*'ادخال البيانات'!$C$6</f>
        <v>0</v>
      </c>
      <c r="H24" s="38">
        <f>K24*H$40*'ادخال البيانات'!$C$6</f>
        <v>0</v>
      </c>
      <c r="I24" s="81">
        <f>SUM(C24:H24)</f>
        <v>0</v>
      </c>
      <c r="J24" s="79">
        <f>SUM(C25:H25)</f>
        <v>0</v>
      </c>
      <c r="K24" s="53">
        <f>'ادخال البيانات'!C26/'ادخال البيانات'!C$33</f>
        <v>0</v>
      </c>
    </row>
    <row r="25" spans="1:11" ht="12.75" customHeight="1" thickBot="1" x14ac:dyDescent="0.25">
      <c r="A25" s="56"/>
      <c r="B25" s="24" t="s">
        <v>15</v>
      </c>
      <c r="C25" s="39">
        <f>K24*C$40*'ادخال البيانات'!$C$7</f>
        <v>0</v>
      </c>
      <c r="D25" s="39">
        <f>K24*D$40*'ادخال البيانات'!$C$7</f>
        <v>0</v>
      </c>
      <c r="E25" s="39">
        <f>K24*E$40*'ادخال البيانات'!$C$7</f>
        <v>0</v>
      </c>
      <c r="F25" s="39">
        <f>K24*F$40*'ادخال البيانات'!$C$7</f>
        <v>0</v>
      </c>
      <c r="G25" s="39">
        <f>K24*G$40*'ادخال البيانات'!$C$7</f>
        <v>0</v>
      </c>
      <c r="H25" s="39">
        <f>K24*H$40*'ادخال البيانات'!$C$7</f>
        <v>0</v>
      </c>
      <c r="I25" s="82"/>
      <c r="J25" s="80"/>
      <c r="K25" s="54"/>
    </row>
    <row r="26" spans="1:11" ht="12.75" customHeight="1" x14ac:dyDescent="0.2">
      <c r="A26" s="64" t="str">
        <f>CONCATENATE('ادخال البيانات'!B27)</f>
        <v>الثاني عشر</v>
      </c>
      <c r="B26" s="21" t="s">
        <v>31</v>
      </c>
      <c r="C26" s="40">
        <f>K26*C$40*'ادخال البيانات'!$C$6</f>
        <v>0</v>
      </c>
      <c r="D26" s="40">
        <f>K26*D$40*'ادخال البيانات'!$C$6</f>
        <v>0</v>
      </c>
      <c r="E26" s="40">
        <f>K26*E$40*'ادخال البيانات'!$C$6</f>
        <v>0</v>
      </c>
      <c r="F26" s="40">
        <f>K26*F$40*'ادخال البيانات'!$C$6</f>
        <v>0</v>
      </c>
      <c r="G26" s="40">
        <f>K26*G$40*'ادخال البيانات'!$C$6</f>
        <v>0</v>
      </c>
      <c r="H26" s="40">
        <f>K26*H$40*'ادخال البيانات'!$C$6</f>
        <v>0</v>
      </c>
      <c r="I26" s="81">
        <f>SUM(C26:H26)</f>
        <v>0</v>
      </c>
      <c r="J26" s="79">
        <f>SUM(C27:H27)</f>
        <v>0</v>
      </c>
      <c r="K26" s="53">
        <f>'ادخال البيانات'!C27/'ادخال البيانات'!C$33</f>
        <v>0</v>
      </c>
    </row>
    <row r="27" spans="1:11" ht="12.75" customHeight="1" thickBot="1" x14ac:dyDescent="0.25">
      <c r="A27" s="65"/>
      <c r="B27" s="20" t="s">
        <v>15</v>
      </c>
      <c r="C27" s="41">
        <f>K26*C$40*'ادخال البيانات'!$C$7</f>
        <v>0</v>
      </c>
      <c r="D27" s="41">
        <f>K26*D$40*'ادخال البيانات'!$C$7</f>
        <v>0</v>
      </c>
      <c r="E27" s="41">
        <f>K26*E$40*'ادخال البيانات'!$C$7</f>
        <v>0</v>
      </c>
      <c r="F27" s="41">
        <f>K26*F$40*'ادخال البيانات'!$C$7</f>
        <v>0</v>
      </c>
      <c r="G27" s="41">
        <f>K26*G$40*'ادخال البيانات'!$C$7</f>
        <v>0</v>
      </c>
      <c r="H27" s="41">
        <f>K26*H$40*'ادخال البيانات'!$C$7</f>
        <v>0</v>
      </c>
      <c r="I27" s="82"/>
      <c r="J27" s="80"/>
      <c r="K27" s="54"/>
    </row>
    <row r="28" spans="1:11" ht="12.75" customHeight="1" x14ac:dyDescent="0.2">
      <c r="A28" s="55" t="str">
        <f>CONCATENATE('ادخال البيانات'!B28)</f>
        <v>الثالث عشر</v>
      </c>
      <c r="B28" s="23" t="s">
        <v>31</v>
      </c>
      <c r="C28" s="38">
        <f>K28*C$40*'ادخال البيانات'!$C$6</f>
        <v>0</v>
      </c>
      <c r="D28" s="38">
        <f>K28*D$40*'ادخال البيانات'!$C$6</f>
        <v>0</v>
      </c>
      <c r="E28" s="38">
        <f>K28*E$40*'ادخال البيانات'!$C$6</f>
        <v>0</v>
      </c>
      <c r="F28" s="38">
        <f>K28*F$40*'ادخال البيانات'!$C$6</f>
        <v>0</v>
      </c>
      <c r="G28" s="38">
        <f>K28*G$40*'ادخال البيانات'!$C$6</f>
        <v>0</v>
      </c>
      <c r="H28" s="38">
        <f>K28*H$40*'ادخال البيانات'!$C$6</f>
        <v>0</v>
      </c>
      <c r="I28" s="81">
        <f>SUM(C28:H28)</f>
        <v>0</v>
      </c>
      <c r="J28" s="79">
        <f>SUM(C29:H29)</f>
        <v>0</v>
      </c>
      <c r="K28" s="53">
        <f>'ادخال البيانات'!C28/'ادخال البيانات'!C$33</f>
        <v>0</v>
      </c>
    </row>
    <row r="29" spans="1:11" ht="12.75" customHeight="1" thickBot="1" x14ac:dyDescent="0.25">
      <c r="A29" s="56"/>
      <c r="B29" s="24" t="s">
        <v>15</v>
      </c>
      <c r="C29" s="39">
        <f>K28*C$40*'ادخال البيانات'!$C$7</f>
        <v>0</v>
      </c>
      <c r="D29" s="39">
        <f>K28*D$40*'ادخال البيانات'!$C$7</f>
        <v>0</v>
      </c>
      <c r="E29" s="39">
        <f>K28*E$40*'ادخال البيانات'!$C$7</f>
        <v>0</v>
      </c>
      <c r="F29" s="39">
        <f>K28*F$40*'ادخال البيانات'!$C$7</f>
        <v>0</v>
      </c>
      <c r="G29" s="39">
        <f>K28*G$40*'ادخال البيانات'!$C$7</f>
        <v>0</v>
      </c>
      <c r="H29" s="39">
        <f>K28*H$40*'ادخال البيانات'!$C$7</f>
        <v>0</v>
      </c>
      <c r="I29" s="82"/>
      <c r="J29" s="80"/>
      <c r="K29" s="54"/>
    </row>
    <row r="30" spans="1:11" ht="12.75" customHeight="1" x14ac:dyDescent="0.2">
      <c r="A30" s="64" t="str">
        <f>CONCATENATE('ادخال البيانات'!B29)</f>
        <v>الرابع عشر</v>
      </c>
      <c r="B30" s="21" t="s">
        <v>31</v>
      </c>
      <c r="C30" s="40">
        <f>K30*C$40*'ادخال البيانات'!$C$6</f>
        <v>0</v>
      </c>
      <c r="D30" s="40">
        <f>K30*D$40*'ادخال البيانات'!$C$6</f>
        <v>0</v>
      </c>
      <c r="E30" s="40">
        <f>K30*E$40*'ادخال البيانات'!$C$6</f>
        <v>0</v>
      </c>
      <c r="F30" s="40">
        <f>K30*F$40*'ادخال البيانات'!$C$6</f>
        <v>0</v>
      </c>
      <c r="G30" s="40">
        <f>K30*G$40*'ادخال البيانات'!$C$6</f>
        <v>0</v>
      </c>
      <c r="H30" s="40">
        <f>K30*H$40*'ادخال البيانات'!$C$6</f>
        <v>0</v>
      </c>
      <c r="I30" s="81">
        <f>SUM(C30:H30)</f>
        <v>0</v>
      </c>
      <c r="J30" s="79">
        <f>SUM(C31:H31)</f>
        <v>0</v>
      </c>
      <c r="K30" s="53">
        <f>'ادخال البيانات'!C29/'ادخال البيانات'!C$33</f>
        <v>0</v>
      </c>
    </row>
    <row r="31" spans="1:11" ht="12.75" customHeight="1" thickBot="1" x14ac:dyDescent="0.25">
      <c r="A31" s="65"/>
      <c r="B31" s="20" t="s">
        <v>15</v>
      </c>
      <c r="C31" s="41">
        <f>K30*C$40*'ادخال البيانات'!$C$7</f>
        <v>0</v>
      </c>
      <c r="D31" s="41">
        <f>K30*D$40*'ادخال البيانات'!$C$7</f>
        <v>0</v>
      </c>
      <c r="E31" s="41">
        <f>K30*E$40*'ادخال البيانات'!$C$7</f>
        <v>0</v>
      </c>
      <c r="F31" s="41">
        <f>K30*F$40*'ادخال البيانات'!$C$7</f>
        <v>0</v>
      </c>
      <c r="G31" s="41">
        <f>K30*G$40*'ادخال البيانات'!$C$7</f>
        <v>0</v>
      </c>
      <c r="H31" s="41">
        <f>K30*H$40*'ادخال البيانات'!$C$7</f>
        <v>0</v>
      </c>
      <c r="I31" s="82"/>
      <c r="J31" s="80"/>
      <c r="K31" s="54"/>
    </row>
    <row r="32" spans="1:11" ht="12.75" customHeight="1" x14ac:dyDescent="0.2">
      <c r="A32" s="55" t="str">
        <f>CONCATENATE('ادخال البيانات'!B30)</f>
        <v>الخامس عشر</v>
      </c>
      <c r="B32" s="23" t="s">
        <v>31</v>
      </c>
      <c r="C32" s="38">
        <f>K32*C$40*'ادخال البيانات'!$C$6</f>
        <v>0</v>
      </c>
      <c r="D32" s="38">
        <f>K32*D$40*'ادخال البيانات'!$C$6</f>
        <v>0</v>
      </c>
      <c r="E32" s="38">
        <f>K32*E$40*'ادخال البيانات'!$C$6</f>
        <v>0</v>
      </c>
      <c r="F32" s="38">
        <f>K32*F$40*'ادخال البيانات'!$C$6</f>
        <v>0</v>
      </c>
      <c r="G32" s="38">
        <f>K32*G$40*'ادخال البيانات'!$C$6</f>
        <v>0</v>
      </c>
      <c r="H32" s="38">
        <f>K32*H$40*'ادخال البيانات'!$C$6</f>
        <v>0</v>
      </c>
      <c r="I32" s="81">
        <f>SUM(C32:H32)</f>
        <v>0</v>
      </c>
      <c r="J32" s="79">
        <f>SUM(C33:H33)</f>
        <v>0</v>
      </c>
      <c r="K32" s="53">
        <f>'ادخال البيانات'!C30/'ادخال البيانات'!C$33</f>
        <v>0</v>
      </c>
    </row>
    <row r="33" spans="1:12" ht="12.75" customHeight="1" thickBot="1" x14ac:dyDescent="0.25">
      <c r="A33" s="56"/>
      <c r="B33" s="24" t="s">
        <v>15</v>
      </c>
      <c r="C33" s="39">
        <f>K32*C$40*'ادخال البيانات'!$C$7</f>
        <v>0</v>
      </c>
      <c r="D33" s="39">
        <f>K32*D$40*'ادخال البيانات'!$C$7</f>
        <v>0</v>
      </c>
      <c r="E33" s="39">
        <f>K32*E$40*'ادخال البيانات'!$C$7</f>
        <v>0</v>
      </c>
      <c r="F33" s="39">
        <f>K32*F$40*'ادخال البيانات'!$C$7</f>
        <v>0</v>
      </c>
      <c r="G33" s="39">
        <f>K32*G$40*'ادخال البيانات'!$C$7</f>
        <v>0</v>
      </c>
      <c r="H33" s="39">
        <f>K32*H$40*'ادخال البيانات'!$C$7</f>
        <v>0</v>
      </c>
      <c r="I33" s="82"/>
      <c r="J33" s="80"/>
      <c r="K33" s="54"/>
    </row>
    <row r="34" spans="1:12" ht="12.75" customHeight="1" x14ac:dyDescent="0.2">
      <c r="A34" s="64" t="str">
        <f>CONCATENATE('ادخال البيانات'!B31)</f>
        <v>السادس عشر</v>
      </c>
      <c r="B34" s="21" t="s">
        <v>31</v>
      </c>
      <c r="C34" s="40">
        <f>K34*C$40*'ادخال البيانات'!$C$6</f>
        <v>0</v>
      </c>
      <c r="D34" s="40">
        <f>K34*D$40*'ادخال البيانات'!$C$6</f>
        <v>0</v>
      </c>
      <c r="E34" s="40">
        <f>K34*E$40*'ادخال البيانات'!$C$6</f>
        <v>0</v>
      </c>
      <c r="F34" s="40">
        <f>K34*F$40*'ادخال البيانات'!$C$6</f>
        <v>0</v>
      </c>
      <c r="G34" s="40">
        <f>K34*G$40*'ادخال البيانات'!$C$6</f>
        <v>0</v>
      </c>
      <c r="H34" s="40">
        <f>K34*H$40*'ادخال البيانات'!$C$6</f>
        <v>0</v>
      </c>
      <c r="I34" s="81">
        <f>SUM(C34:H34)</f>
        <v>0</v>
      </c>
      <c r="J34" s="79">
        <f>SUM(C35:H35)</f>
        <v>0</v>
      </c>
      <c r="K34" s="53">
        <f>'ادخال البيانات'!C31/'ادخال البيانات'!C$33</f>
        <v>0</v>
      </c>
    </row>
    <row r="35" spans="1:12" ht="12.75" customHeight="1" thickBot="1" x14ac:dyDescent="0.25">
      <c r="A35" s="65"/>
      <c r="B35" s="20" t="s">
        <v>15</v>
      </c>
      <c r="C35" s="41">
        <f>K34*C$40*'ادخال البيانات'!$C$7</f>
        <v>0</v>
      </c>
      <c r="D35" s="41">
        <f>K34*D$40*'ادخال البيانات'!$C$7</f>
        <v>0</v>
      </c>
      <c r="E35" s="41">
        <f>K34*E$40*'ادخال البيانات'!$C$7</f>
        <v>0</v>
      </c>
      <c r="F35" s="41">
        <f>K34*F$40*'ادخال البيانات'!$C$7</f>
        <v>0</v>
      </c>
      <c r="G35" s="41">
        <f>K34*G$40*'ادخال البيانات'!$C$7</f>
        <v>0</v>
      </c>
      <c r="H35" s="41">
        <f>K34*H$40*'ادخال البيانات'!$C$7</f>
        <v>0</v>
      </c>
      <c r="I35" s="82"/>
      <c r="J35" s="80"/>
      <c r="K35" s="54"/>
    </row>
    <row r="36" spans="1:12" ht="12.75" customHeight="1" x14ac:dyDescent="0.2">
      <c r="A36" s="55" t="str">
        <f>CONCATENATE('ادخال البيانات'!B32)</f>
        <v>السابع عشر</v>
      </c>
      <c r="B36" s="23" t="s">
        <v>31</v>
      </c>
      <c r="C36" s="38">
        <f>K36*C$40*'ادخال البيانات'!$C$6</f>
        <v>0</v>
      </c>
      <c r="D36" s="38">
        <f>K36*D$40*'ادخال البيانات'!$C$6</f>
        <v>0</v>
      </c>
      <c r="E36" s="38">
        <f>K36*E$40*'ادخال البيانات'!$C$6</f>
        <v>0</v>
      </c>
      <c r="F36" s="38">
        <f>K36*F$40*'ادخال البيانات'!$C$6</f>
        <v>0</v>
      </c>
      <c r="G36" s="38">
        <f>K36*G$40*'ادخال البيانات'!$C$6</f>
        <v>0</v>
      </c>
      <c r="H36" s="38">
        <f>K36*H$40*'ادخال البيانات'!$C$6</f>
        <v>0</v>
      </c>
      <c r="I36" s="81">
        <f>SUM(C36:H36)</f>
        <v>0</v>
      </c>
      <c r="J36" s="79">
        <f>SUM(C37:H37)</f>
        <v>0</v>
      </c>
      <c r="K36" s="53">
        <f>'ادخال البيانات'!C32/'ادخال البيانات'!C$33</f>
        <v>0</v>
      </c>
    </row>
    <row r="37" spans="1:12" ht="12.75" customHeight="1" thickBot="1" x14ac:dyDescent="0.25">
      <c r="A37" s="56"/>
      <c r="B37" s="24" t="s">
        <v>15</v>
      </c>
      <c r="C37" s="39">
        <f>K36*C$40*'ادخال البيانات'!$C$7</f>
        <v>0</v>
      </c>
      <c r="D37" s="39">
        <f>K36*D$40*'ادخال البيانات'!$C$7</f>
        <v>0</v>
      </c>
      <c r="E37" s="39">
        <f>K36*E$40*'ادخال البيانات'!$C$7</f>
        <v>0</v>
      </c>
      <c r="F37" s="39">
        <f>K36*F$40*'ادخال البيانات'!$C$7</f>
        <v>0</v>
      </c>
      <c r="G37" s="39">
        <f>K36*G$40*'ادخال البيانات'!$C$7</f>
        <v>0</v>
      </c>
      <c r="H37" s="39">
        <f>K36*H$40*'ادخال البيانات'!$C$7</f>
        <v>0</v>
      </c>
      <c r="I37" s="82"/>
      <c r="J37" s="80"/>
      <c r="K37" s="54"/>
    </row>
    <row r="38" spans="1:12" ht="20.25" customHeight="1" x14ac:dyDescent="0.2">
      <c r="A38" s="49" t="s">
        <v>30</v>
      </c>
      <c r="B38" s="50"/>
      <c r="C38" s="42">
        <f t="shared" ref="C38:H39" si="0">C4+C6+C8+C10+C12+C14+C16+C18+C20+C22+C24+C26+C28+C30+C32+C34+C36</f>
        <v>22.108843537414963</v>
      </c>
      <c r="D38" s="42">
        <f t="shared" si="0"/>
        <v>13.605442176870751</v>
      </c>
      <c r="E38" s="42">
        <f t="shared" si="0"/>
        <v>10.204081632653061</v>
      </c>
      <c r="F38" s="42">
        <f t="shared" si="0"/>
        <v>3.4013605442176877</v>
      </c>
      <c r="G38" s="42">
        <f t="shared" si="0"/>
        <v>0.6802721088435375</v>
      </c>
      <c r="H38" s="42">
        <f t="shared" si="0"/>
        <v>0</v>
      </c>
      <c r="I38" s="43">
        <f>SUM(I4:I37)</f>
        <v>50</v>
      </c>
      <c r="J38" s="37"/>
      <c r="K38" s="27"/>
    </row>
    <row r="39" spans="1:12" ht="20.25" customHeight="1" x14ac:dyDescent="0.2">
      <c r="A39" s="62" t="s">
        <v>14</v>
      </c>
      <c r="B39" s="63"/>
      <c r="C39" s="34">
        <f t="shared" si="0"/>
        <v>13.26530612244898</v>
      </c>
      <c r="D39" s="34">
        <f t="shared" si="0"/>
        <v>8.1632653061224492</v>
      </c>
      <c r="E39" s="34">
        <f t="shared" si="0"/>
        <v>6.1224489795918373</v>
      </c>
      <c r="F39" s="34">
        <f t="shared" si="0"/>
        <v>2.0408163265306123</v>
      </c>
      <c r="G39" s="34">
        <f t="shared" si="0"/>
        <v>0.40816326530612246</v>
      </c>
      <c r="H39" s="34">
        <f t="shared" si="0"/>
        <v>0</v>
      </c>
      <c r="I39" s="35"/>
      <c r="J39" s="36">
        <f>SUM(C39:I39)</f>
        <v>30.000000000000004</v>
      </c>
      <c r="K39" s="28"/>
    </row>
    <row r="40" spans="1:12" ht="20.25" customHeight="1" thickBot="1" x14ac:dyDescent="0.25">
      <c r="A40" s="45" t="s">
        <v>16</v>
      </c>
      <c r="B40" s="46"/>
      <c r="C40" s="18">
        <f>('ادخال البيانات'!C8/'ادخال البيانات'!C14)</f>
        <v>0.44217687074829931</v>
      </c>
      <c r="D40" s="18">
        <f>('ادخال البيانات'!C9/'ادخال البيانات'!C14)</f>
        <v>0.27210884353741499</v>
      </c>
      <c r="E40" s="18">
        <f>('ادخال البيانات'!C10/'ادخال البيانات'!C14)</f>
        <v>0.20408163265306123</v>
      </c>
      <c r="F40" s="18">
        <f>('ادخال البيانات'!C11/'ادخال البيانات'!C14)</f>
        <v>6.8027210884353748E-2</v>
      </c>
      <c r="G40" s="18">
        <f>('ادخال البيانات'!C12/'ادخال البيانات'!C14)</f>
        <v>1.3605442176870748E-2</v>
      </c>
      <c r="H40" s="18">
        <f>('ادخال البيانات'!C13/'ادخال البيانات'!C14)</f>
        <v>0</v>
      </c>
      <c r="I40" s="29"/>
      <c r="J40" s="29"/>
      <c r="K40" s="30">
        <f>SUM(K4:K37)</f>
        <v>1.0000000000000002</v>
      </c>
      <c r="L40" s="17"/>
    </row>
  </sheetData>
  <sheetProtection password="B195" sheet="1" objects="1" scenarios="1" selectLockedCells="1"/>
  <mergeCells count="78">
    <mergeCell ref="A40:B40"/>
    <mergeCell ref="K4:K5"/>
    <mergeCell ref="K6:K7"/>
    <mergeCell ref="K8:K9"/>
    <mergeCell ref="A38:B38"/>
    <mergeCell ref="I6:I7"/>
    <mergeCell ref="I8:I9"/>
    <mergeCell ref="K10:K11"/>
    <mergeCell ref="A8:A9"/>
    <mergeCell ref="J4:J5"/>
    <mergeCell ref="A2:A3"/>
    <mergeCell ref="B2:B3"/>
    <mergeCell ref="C2:H2"/>
    <mergeCell ref="A39:B39"/>
    <mergeCell ref="A6:A7"/>
    <mergeCell ref="A10:A11"/>
    <mergeCell ref="A4:A5"/>
    <mergeCell ref="A28:A29"/>
    <mergeCell ref="A30:A31"/>
    <mergeCell ref="A32:A33"/>
    <mergeCell ref="J6:J7"/>
    <mergeCell ref="K36:K37"/>
    <mergeCell ref="A1:K1"/>
    <mergeCell ref="J10:J11"/>
    <mergeCell ref="I10:I11"/>
    <mergeCell ref="I2:I3"/>
    <mergeCell ref="I4:I5"/>
    <mergeCell ref="J2:J3"/>
    <mergeCell ref="J8:J9"/>
    <mergeCell ref="K2:K3"/>
    <mergeCell ref="I12:I13"/>
    <mergeCell ref="J12:J13"/>
    <mergeCell ref="I14:I15"/>
    <mergeCell ref="A36:A37"/>
    <mergeCell ref="I36:I37"/>
    <mergeCell ref="J36:J37"/>
    <mergeCell ref="A12:A13"/>
    <mergeCell ref="A14:A15"/>
    <mergeCell ref="A16:A17"/>
    <mergeCell ref="A18:A19"/>
    <mergeCell ref="K20:K21"/>
    <mergeCell ref="K12:K13"/>
    <mergeCell ref="K14:K15"/>
    <mergeCell ref="K16:K17"/>
    <mergeCell ref="K18:K19"/>
    <mergeCell ref="J18:J19"/>
    <mergeCell ref="J20:J21"/>
    <mergeCell ref="A26:A27"/>
    <mergeCell ref="I32:I33"/>
    <mergeCell ref="I28:I29"/>
    <mergeCell ref="J14:J15"/>
    <mergeCell ref="I16:I17"/>
    <mergeCell ref="J16:J17"/>
    <mergeCell ref="I18:I19"/>
    <mergeCell ref="A20:A21"/>
    <mergeCell ref="I20:I21"/>
    <mergeCell ref="I24:I25"/>
    <mergeCell ref="J24:J25"/>
    <mergeCell ref="K24:K25"/>
    <mergeCell ref="A34:A35"/>
    <mergeCell ref="I22:I23"/>
    <mergeCell ref="I26:I27"/>
    <mergeCell ref="I30:I31"/>
    <mergeCell ref="I34:I35"/>
    <mergeCell ref="A22:A23"/>
    <mergeCell ref="A24:A25"/>
    <mergeCell ref="J26:J27"/>
    <mergeCell ref="K26:K27"/>
    <mergeCell ref="J28:J29"/>
    <mergeCell ref="K28:K29"/>
    <mergeCell ref="J22:J23"/>
    <mergeCell ref="K22:K23"/>
    <mergeCell ref="J34:J35"/>
    <mergeCell ref="K34:K35"/>
    <mergeCell ref="J30:J31"/>
    <mergeCell ref="K30:K31"/>
    <mergeCell ref="J32:J33"/>
    <mergeCell ref="K32:K33"/>
  </mergeCells>
  <phoneticPr fontId="0" type="noConversion"/>
  <printOptions horizontalCentered="1" verticalCentered="1"/>
  <pageMargins left="0.74803149606299213" right="0.74803149606299213" top="0.47244094488188981" bottom="0.35433070866141736" header="0.35433070866141736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ادخال البيانات</vt:lpstr>
      <vt:lpstr>جدول المواصفات</vt:lpstr>
      <vt:lpstr>الجدول بعد التعديل</vt:lpstr>
    </vt:vector>
  </TitlesOfParts>
  <Company>مركز اشراف الشرق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جدول المواصفات</dc:title>
  <dc:creator>سعيد حسن العبدالفتاح الغامدي</dc:creator>
  <cp:lastModifiedBy>ابداع</cp:lastModifiedBy>
  <cp:lastPrinted>2006-02-28T18:27:49Z</cp:lastPrinted>
  <dcterms:created xsi:type="dcterms:W3CDTF">2001-11-26T19:23:14Z</dcterms:created>
  <dcterms:modified xsi:type="dcterms:W3CDTF">2013-05-17T18:16:28Z</dcterms:modified>
</cp:coreProperties>
</file>